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465" windowWidth="20730" windowHeight="11760" tabRatio="560" firstSheet="4" activeTab="4"/>
  </bookViews>
  <sheets>
    <sheet name="2017" sheetId="1" state="hidden" r:id="rId1"/>
    <sheet name="2018" sheetId="2" state="hidden" r:id="rId2"/>
    <sheet name="2020" sheetId="3" state="hidden" r:id="rId3"/>
    <sheet name="2021" sheetId="4" state="hidden" r:id="rId4"/>
    <sheet name="2022" sheetId="5" r:id="rId5"/>
  </sheets>
  <definedNames>
    <definedName name="_xlnm.Print_Titles" localSheetId="0">'2017'!$3:$5</definedName>
    <definedName name="_xlnm.Print_Titles" localSheetId="4">'2022'!$2:$2</definedName>
    <definedName name="_xlnm.Print_Area" localSheetId="4">'2022'!$A$2:$K$44</definedName>
    <definedName name="Ремонт_автоподъезда_к_с._Демкино_с._Апалиха_от_автомобильной_дороги__Сызрань_Саратов_Волгоград__на_участке_км_0_000_км_10_600_в_Саратовской_области._II_этап__км_6_620_–_км_9_480_и_км_14_480_–_км_16_620">'2018'!$B$199:$V$208</definedName>
  </definedNames>
  <calcPr calcId="125725"/>
</workbook>
</file>

<file path=xl/calcChain.xml><?xml version="1.0" encoding="utf-8"?>
<calcChain xmlns="http://schemas.openxmlformats.org/spreadsheetml/2006/main">
  <c r="U94" i="4"/>
  <c r="U93"/>
  <c r="U51"/>
  <c r="U92"/>
  <c r="U52"/>
  <c r="U37"/>
  <c r="U72"/>
  <c r="U75"/>
  <c r="A42"/>
  <c r="A47" s="1"/>
  <c r="A48" s="1"/>
  <c r="A49" s="1"/>
  <c r="A50" s="1"/>
  <c r="A51" s="1"/>
  <c r="A52" s="1"/>
  <c r="A53" s="1"/>
  <c r="A54" s="1"/>
  <c r="A55" s="1"/>
  <c r="A56" s="1"/>
  <c r="A57" s="1"/>
  <c r="A58" s="1"/>
  <c r="A59" s="1"/>
  <c r="U36"/>
  <c r="U50"/>
  <c r="U34"/>
  <c r="U30"/>
  <c r="U29"/>
  <c r="U8"/>
  <c r="U9"/>
  <c r="U10"/>
  <c r="U12"/>
  <c r="U14"/>
  <c r="U15"/>
  <c r="U16"/>
  <c r="U17"/>
  <c r="U18"/>
  <c r="U19"/>
  <c r="U20"/>
  <c r="U21"/>
  <c r="U24"/>
  <c r="U25"/>
  <c r="U26"/>
  <c r="U28"/>
  <c r="U41"/>
  <c r="U42"/>
  <c r="U48"/>
  <c r="I53"/>
  <c r="U53"/>
  <c r="U54"/>
  <c r="U56"/>
  <c r="U59"/>
  <c r="U66"/>
  <c r="T98"/>
  <c r="T99"/>
  <c r="T107"/>
  <c r="T108"/>
  <c r="U6" i="3"/>
  <c r="U7"/>
  <c r="U8"/>
  <c r="U10"/>
  <c r="U11"/>
  <c r="U12"/>
  <c r="U13"/>
  <c r="U14"/>
  <c r="U15"/>
  <c r="U16"/>
  <c r="U17"/>
  <c r="U18"/>
  <c r="U19"/>
  <c r="U20"/>
  <c r="U21"/>
  <c r="U22"/>
  <c r="U23"/>
  <c r="U24"/>
  <c r="U25"/>
  <c r="U26"/>
  <c r="U27"/>
  <c r="U28"/>
  <c r="U29"/>
  <c r="U30"/>
  <c r="U31"/>
  <c r="U32"/>
  <c r="U33"/>
  <c r="U34"/>
  <c r="U35"/>
  <c r="U36"/>
  <c r="U39"/>
  <c r="U40"/>
  <c r="U41"/>
  <c r="U42"/>
  <c r="U43"/>
  <c r="U44"/>
  <c r="U45"/>
  <c r="U49"/>
  <c r="U50"/>
  <c r="U52"/>
  <c r="U53"/>
  <c r="U54"/>
  <c r="U55"/>
  <c r="U58"/>
  <c r="U59"/>
  <c r="U61"/>
  <c r="U62"/>
  <c r="S10" i="2"/>
  <c r="S11"/>
  <c r="S12"/>
  <c r="S13"/>
  <c r="S14"/>
  <c r="S15"/>
  <c r="S16"/>
  <c r="I17"/>
  <c r="J17"/>
  <c r="R17"/>
  <c r="I27"/>
  <c r="J27"/>
  <c r="R27"/>
  <c r="S27"/>
  <c r="D35"/>
  <c r="A38"/>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D80"/>
  <c r="I80"/>
  <c r="D85"/>
  <c r="D91"/>
  <c r="I91"/>
  <c r="S112"/>
  <c r="S113"/>
  <c r="S114"/>
  <c r="S115"/>
  <c r="S116"/>
  <c r="S117"/>
  <c r="S118"/>
  <c r="S119"/>
  <c r="S120"/>
  <c r="S121"/>
  <c r="S122"/>
  <c r="S172"/>
  <c r="S174"/>
  <c r="S175"/>
  <c r="S176"/>
  <c r="S177"/>
  <c r="S178"/>
  <c r="S179"/>
  <c r="S180"/>
  <c r="S181"/>
  <c r="S182"/>
  <c r="S183"/>
  <c r="S184"/>
  <c r="S185"/>
  <c r="S186"/>
  <c r="S187"/>
  <c r="S188"/>
  <c r="S189"/>
  <c r="S190"/>
  <c r="S191"/>
  <c r="S192"/>
  <c r="S193"/>
  <c r="S194"/>
  <c r="S195"/>
  <c r="S196"/>
  <c r="S198"/>
  <c r="S199"/>
  <c r="S200"/>
  <c r="S201"/>
  <c r="S202"/>
  <c r="S203"/>
  <c r="S204"/>
  <c r="S205"/>
  <c r="S206"/>
  <c r="S207"/>
  <c r="S208"/>
  <c r="S210"/>
  <c r="S211"/>
  <c r="S212"/>
  <c r="S214"/>
  <c r="S218"/>
  <c r="S219"/>
  <c r="S220"/>
  <c r="S221"/>
  <c r="S224"/>
  <c r="S225"/>
  <c r="S226"/>
  <c r="S227"/>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P10" i="1"/>
  <c r="A11"/>
  <c r="A12" s="1"/>
  <c r="A13" s="1"/>
  <c r="A14" s="1"/>
  <c r="A15" s="1"/>
  <c r="A16" s="1"/>
  <c r="A17" s="1"/>
  <c r="A18" s="1"/>
  <c r="A19" s="1"/>
  <c r="A20" s="1"/>
  <c r="A21" s="1"/>
  <c r="A22" s="1"/>
  <c r="A23" s="1"/>
  <c r="A24" s="1"/>
  <c r="A25" s="1"/>
  <c r="A26" s="1"/>
  <c r="A30" s="1"/>
  <c r="A31" s="1"/>
  <c r="A32" s="1"/>
  <c r="A33" s="1"/>
  <c r="A34" s="1"/>
  <c r="A35" s="1"/>
  <c r="A36" s="1"/>
  <c r="A37" s="1"/>
  <c r="A38" s="1"/>
  <c r="A39"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4" s="1"/>
  <c r="A75" s="1"/>
  <c r="A76" s="1"/>
  <c r="A77" s="1"/>
  <c r="A78" s="1"/>
  <c r="A79" s="1"/>
  <c r="A80" s="1"/>
  <c r="A81" s="1"/>
  <c r="A82" s="1"/>
  <c r="A83" s="1"/>
  <c r="A84" s="1"/>
  <c r="A85" s="1"/>
  <c r="P11"/>
  <c r="P12"/>
  <c r="P13"/>
  <c r="P14"/>
  <c r="P15"/>
  <c r="P16"/>
  <c r="P17"/>
  <c r="P18"/>
  <c r="P19"/>
  <c r="P20"/>
  <c r="P21"/>
  <c r="P22"/>
  <c r="P23"/>
  <c r="P24"/>
  <c r="P25"/>
  <c r="P26"/>
  <c r="P30"/>
  <c r="P31"/>
  <c r="P32"/>
  <c r="P33"/>
  <c r="P34"/>
  <c r="P35"/>
  <c r="P36"/>
  <c r="P37"/>
  <c r="P38"/>
  <c r="P39"/>
  <c r="P43"/>
  <c r="P44"/>
  <c r="P45"/>
  <c r="P46"/>
  <c r="P47"/>
  <c r="P48"/>
  <c r="P49"/>
  <c r="P50"/>
  <c r="P51"/>
  <c r="P52"/>
  <c r="P53"/>
  <c r="P54"/>
  <c r="P55"/>
  <c r="P56"/>
  <c r="P57"/>
  <c r="P58"/>
  <c r="P59"/>
  <c r="P60"/>
  <c r="P61"/>
  <c r="P62"/>
  <c r="P63"/>
  <c r="I64"/>
  <c r="P64" s="1"/>
  <c r="I65"/>
  <c r="P65" s="1"/>
  <c r="P66"/>
  <c r="P67"/>
  <c r="I68"/>
  <c r="P68" s="1"/>
  <c r="I69"/>
  <c r="P69" s="1"/>
  <c r="P70"/>
  <c r="P74"/>
  <c r="P75"/>
  <c r="P76"/>
  <c r="P77"/>
  <c r="P78"/>
  <c r="P79"/>
  <c r="P80"/>
  <c r="P81"/>
  <c r="P82"/>
  <c r="P83"/>
  <c r="P84"/>
  <c r="P88"/>
  <c r="P89"/>
  <c r="P90"/>
  <c r="P91"/>
  <c r="P92"/>
  <c r="P93"/>
  <c r="P94"/>
  <c r="P95"/>
  <c r="P96"/>
  <c r="P97"/>
  <c r="P100"/>
  <c r="A10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P101"/>
  <c r="P102"/>
  <c r="P103"/>
  <c r="P104"/>
  <c r="P105"/>
  <c r="P106"/>
  <c r="P107"/>
  <c r="P108"/>
  <c r="P109"/>
  <c r="P110"/>
  <c r="P111"/>
  <c r="P112"/>
  <c r="P113"/>
  <c r="P114"/>
  <c r="P115"/>
  <c r="P116"/>
  <c r="P117"/>
  <c r="P118"/>
  <c r="P119"/>
  <c r="P123"/>
  <c r="P124"/>
  <c r="P125"/>
  <c r="P126"/>
  <c r="P127"/>
  <c r="P129"/>
  <c r="P133"/>
  <c r="P134"/>
  <c r="P137"/>
  <c r="P138"/>
  <c r="P139"/>
  <c r="P140"/>
  <c r="A43" i="4" l="1"/>
  <c r="A44" s="1"/>
  <c r="A45" s="1"/>
  <c r="A46" s="1"/>
  <c r="S17" i="2"/>
</calcChain>
</file>

<file path=xl/sharedStrings.xml><?xml version="1.0" encoding="utf-8"?>
<sst xmlns="http://schemas.openxmlformats.org/spreadsheetml/2006/main" count="2319" uniqueCount="1550">
  <si>
    <t>Капитальный ремонт автомобильной дороги "Самара-Пугачев-Энгельс-Волгоград" на участке км 452+500 км 455+500</t>
  </si>
  <si>
    <t>Топографо-геодезические, кадастровые, оценочные работы по оформлению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t>
  </si>
  <si>
    <t>автомобильная дорога "Урбах-Ждановка-Новоузенск-Александров Гай"</t>
  </si>
  <si>
    <t>автомобильная дорога "Саратов-Тепловка-Базарный Карабулак-Балтай"</t>
  </si>
  <si>
    <t>автомобильная дорога "Балаково-Духовницкое"</t>
  </si>
  <si>
    <t>Итого:</t>
  </si>
  <si>
    <t xml:space="preserve">Ремонт автомобильной дороги «Самара – Пугачев – Энгельс – Волгоград» на участках км 348+222 – км 352+300, км 363+160 – км 364+950, км 359+251 – км 361+350 и км 355+885 – км 357+285 в Марксовском районе Саратовской области. Ремонт автомобильной дороги «Самара – Пугачев – Энгельс – Волгоград» на участках км 376+582 - км 383+000, км 391+207- км 396+785 в Энгельсском районе Саратовской области. II этап (км 376+582 - км 380+540, км 382+854-км 383+000, км 391+207 - км 393+521). Ремонт автомобильной дороги «Самара – Пугачев – Энгельс – Волгоград» на участке км 440+380 – км 443+800 в Энгельсском районе Саратовской области </t>
  </si>
  <si>
    <t>Ремонт а.п. к с. Елшанка - с. Поповка - с. Старая Лебежайка от автомобильной дороги "Р-228 "Сызрань - Саратов-Волгоград"</t>
  </si>
  <si>
    <t xml:space="preserve">Строительство надземного пешеходного перехода на автомобильной дороге "Саратов – Усть-Курдюм" на участке км 9+000 – км 10+000 в Саратовском районе Саратовской области. </t>
  </si>
  <si>
    <t xml:space="preserve">Строительство надземного пешеходного перехода на автоподъезде к г. Саратову от автомобильной дороги "Сызрань-Саратов-Волгоград" на участке км 5+000-км 6+000 в Саратовском районе Саратовской области. </t>
  </si>
  <si>
    <t>Капитальный ремонт автомобильной дороги «Саратов - Дубки - Новая Липовка» на участке км 6+000 – км 12+565 в Саратовском районе Саратовской области.</t>
  </si>
  <si>
    <t>Ремонт автомобильной дороги «Саратов – Красный Текстильщик» на участке км 0+000 – км 12+420 в Саратовском районе Саратовской области</t>
  </si>
  <si>
    <t xml:space="preserve">Ремонт автомобильной дороги "Саратов – Тепловка – Базарный Карабулак - Балтай" на участке км 0+585 - км 9+625 в Саратовской области. </t>
  </si>
  <si>
    <t xml:space="preserve">Ремонт автоподъезда к г.Энгельсу от автодороги «Сызрань – Саратов – Волгоград» - Пристанное – Ершов – Озинки – граница Казахстана» на участке км 0+000 – км 12+460 в Энгельсском районе Саратовской области. I этап (км 3+200 – км 9+200). </t>
  </si>
  <si>
    <t>ППР</t>
  </si>
  <si>
    <t>Планово-предупредительные работы на мосту через овраг Осиновый на км 1+585 автоподъезда к с. Львовка от автомобильной дороги «Аркадак-Алексеевка» в Аркадакском районе Саратовской области.</t>
  </si>
  <si>
    <t>Планово-предупредительные работы на мосту через суходол на км 25+800 автомобильной дороги «Пугачев-Селезниха-Мавринка» в Пугачевском районе Саратовской области.</t>
  </si>
  <si>
    <t>Планово-предупредительные работы на мосту через ручей на км 24+469 автомобильной дороги «Хвалынск - Ивановка – Алексеевка» - автомобильная дорога «Сызрань - Саратов – Волгоград» в Хвалынском районе Саратовской области.</t>
  </si>
  <si>
    <t>Планово-предупредительные работы на мосту через р. Сухая Кулажиха на км 19+830 автоподъезда к п. Жадовка от автомобильной дороги «Сызрань-Саратов-Волгоград» - Пристанное - Ершов - Озинки - граница Казахстана» в Дергачевском районе Саратовской области.</t>
  </si>
  <si>
    <t>Планово-предупредительные работы на мосту на км 19+065 автомобильной дороги «Ивантеевка-Бартеневка» в Ивантеевском районе Саратовской области.</t>
  </si>
  <si>
    <t>Планово-предупредительные работы на мосту через ручей Теплый на км 39+459 автомобильной дороги «Саратов-Тепловка-Базарный Карабулак-Балтай» в Новобурасском районе Саратовской области.</t>
  </si>
  <si>
    <t>Планово-предупредительные работы на мосту через р.Изнаир на км 102+788 автомобильной дороги «Балашов-Ртищево» в Ртищевском районе Саратовской области.</t>
  </si>
  <si>
    <t>Планово-предупредительные работы на мосту через р. Медведица на км 5+941 автомобильной дороги «Аткарск – Песчанка» - автомобильная дорога «Нижний Новгород – Саратов» в Аткарском районе Саратовской области.</t>
  </si>
  <si>
    <t>Планово-предупредительные работы на мосту через балку Хомутинка на км 497+504 автомобильной дороги «Самара-Пугачев-Энгельс-Волгоград» в Ровенском районе Саратовской области.</t>
  </si>
  <si>
    <t>Планово-предупредительные работы на мосту через р. Таловка на км 35+126 автомобильной дороги «Самойловка – Казачка» в Самойловском районе Саратовской области.</t>
  </si>
  <si>
    <t>Планово-предупредительные работы на мосту через р. Осиновка на км 6+565 автоподъезда к с. Озерное от автомобильной дороги "Тамбов-Ртищево-Саратов" в Аткарском районе Саратовской области</t>
  </si>
  <si>
    <t>Планово-предупредительные работы на мосту через канал на автоподъезде к г.Энгельс от автомобильной дороги «Сызрань - Саратов – Волгоград» - Пристанное - Ершов - Озинки - граница Казахстана» в Энгельсском районе Саратовской области</t>
  </si>
  <si>
    <t>2 139 512,00</t>
  </si>
  <si>
    <t>2 584 654,00</t>
  </si>
  <si>
    <t>9 309 291,00</t>
  </si>
  <si>
    <t>5 351 619,00</t>
  </si>
  <si>
    <t>2 404 049,00</t>
  </si>
  <si>
    <t>2 725 748,00</t>
  </si>
  <si>
    <t>11 675 066,00</t>
  </si>
  <si>
    <t>4 385 147,00</t>
  </si>
  <si>
    <t>5 689 745,00</t>
  </si>
  <si>
    <t>6 667 643,00</t>
  </si>
  <si>
    <t>10 301 228,00</t>
  </si>
  <si>
    <t>6 102 353,00</t>
  </si>
  <si>
    <t>НМЦК (тыс. руб.)</t>
  </si>
  <si>
    <t>Срок реализации</t>
  </si>
  <si>
    <t>региональные дороги (ПКРТИ)</t>
  </si>
  <si>
    <t>региональные дороги ОДФ</t>
  </si>
  <si>
    <t>ПИР</t>
  </si>
  <si>
    <t>СМР</t>
  </si>
  <si>
    <t>Стадия (внесена в план-график)</t>
  </si>
  <si>
    <t>Мероприятия по технологическому оборудованию автодорог</t>
  </si>
  <si>
    <t>Планирование закупок</t>
  </si>
  <si>
    <t>Цена контракта (тыс. рублей)</t>
  </si>
  <si>
    <t>Экономия (тыс. рублей)</t>
  </si>
  <si>
    <t>Дата завершения приема заявок</t>
  </si>
  <si>
    <t>Дата проведения аукциона</t>
  </si>
  <si>
    <t>Дата заключения контракта</t>
  </si>
  <si>
    <t>Мероприятия</t>
  </si>
  <si>
    <t>план</t>
  </si>
  <si>
    <t>факт</t>
  </si>
  <si>
    <t>Ремонт моста через овраг Привольновский на км 474+672 автомобильной дороги "Самара-Пугачёв-Энгельс-Волгоград" в Ровенском районе Саратовской области</t>
  </si>
  <si>
    <t>-</t>
  </si>
  <si>
    <t>19.06.2017</t>
  </si>
  <si>
    <t>30.12.2017</t>
  </si>
  <si>
    <t xml:space="preserve">ППР на мосту через реку Муханиха на км 1+155 автомобильной дороги "Первомайский - Камышево" в Дергачевском районе Саратовской области </t>
  </si>
  <si>
    <t>21.04.2017</t>
  </si>
  <si>
    <t>10.05.2017</t>
  </si>
  <si>
    <t>ООО "Треугольник"</t>
  </si>
  <si>
    <t>ППР на мосту через суходол Кривой Овраг на км 31+550 автомобильной дороги "Ершов - Орлов Гай" в Ершовском районе Саратовской области</t>
  </si>
  <si>
    <t>ППР на мосту через суходол на км 8+455 автоподъезда к с.Перекопное - с.Краснянка от автомобильной дороги "Сызрань - Саратов - Волгоград" - Пристанное - Ершов - Озинки - граница Казахстана" в Ершовском районе  Саратовской области</t>
  </si>
  <si>
    <t>ППР на мосту через овраг на км 0+000 автомобильной дороги "Балашов - Ивановка" в Балашовском районе Саратовской области</t>
  </si>
  <si>
    <t>ООО "ЛАВ Строй"</t>
  </si>
  <si>
    <t>ППР на мосту через реку Красавка на км 7+366 автоподъезда к с. Святославка от а/д "Р-22 "Каспий" автомобильная дорога М4 "Дон" - Тамбов - Волгоград - Астрахань (подъезд к г. Саратов)" в Самойловском районе Саратовской области</t>
  </si>
  <si>
    <t>ППР на мосту через реку Большой Караман на км 372+359 автомобильной дороги "Самара - Пугачев - Энгельс - Волгоград" в Энгельсском районе Саратовской области</t>
  </si>
  <si>
    <t>ООО "Мостэк"</t>
  </si>
  <si>
    <t>ППР на мосту через ручей на км 422+924 автомобильной дороги "Самара - Пугачев - Энгельс - Волгоград" в Энгельсском районе Саратовской области</t>
  </si>
  <si>
    <t>ППР на мосту через суходол на км 1+186 автоподъезда к с.Пылковка от автоподъезда к с.Большой Кушум от автоподъезда к с.Никольское-Казаково в Балаковском районе Саратовской области</t>
  </si>
  <si>
    <t>11.05.2017</t>
  </si>
  <si>
    <t>ООО "Скорпион"</t>
  </si>
  <si>
    <t xml:space="preserve">ППР на мосту через р. Большой Иргиз на км 271+444 автомобильной дороги "Самара - Пугачев - Энгельс - Волгоград" в Балаковском районе Саратовской области </t>
  </si>
  <si>
    <t>11.05.2018</t>
  </si>
  <si>
    <t>ППР на мосту через реку Чернобулак на км 26+095 автомобильной дороги "Балтай - Большие Озерки - Неверкино (Пензенская область)" в Балтайском районе Саратовской области</t>
  </si>
  <si>
    <t>11.05.2019</t>
  </si>
  <si>
    <t>ППР на мосту через суходол на км 16+950 автомобильной дороги Хвалынск-Сосновая Маза-Акатная Маза в Хвалынском районе Саратовской области</t>
  </si>
  <si>
    <t>11.05.2020</t>
  </si>
  <si>
    <t>ППР на мосту через р. Ковалев пруд на км 33+890 автомобильной дороги Красный Кут - Дьяковка - Лепехинка в Краснокутском районе Саратовской области</t>
  </si>
  <si>
    <t>ООО"Покровск-Мост"</t>
  </si>
  <si>
    <t xml:space="preserve">ППР на мосту через реку Малый Узень на км 59+950 автомобильной дороги "Урбах - Ждановка - Новоузенск - Александров Гай" в Питерском районе Саратовской области </t>
  </si>
  <si>
    <t>ППР на мосту через р.Ильиновка на км 262+659 автомобильной дороги Тамбов-Ртищево-Саратов в Татищевском районе Саратовской области</t>
  </si>
  <si>
    <t>14.04.2017</t>
  </si>
  <si>
    <t>17.04.2017</t>
  </si>
  <si>
    <t>03.05.2017</t>
  </si>
  <si>
    <t>ООО "Мостстрой"</t>
  </si>
  <si>
    <t xml:space="preserve">ППР на мосту  через р. Малый Караман на км 355+766 автомобильной дороги "Самара-Пугачев-Энгельс-Волгоград" в Марксовском районе Саратовской области </t>
  </si>
  <si>
    <t>19.05.2017</t>
  </si>
  <si>
    <t>02.06.2017</t>
  </si>
  <si>
    <t>ООО "Регион-Мост"</t>
  </si>
  <si>
    <t>ППР на мосту через реку Курдюм  на км 268+007 автомобильной дороги "Тамбов-Ртищево-Саратов"  в Татищевском районе Саратовской области</t>
  </si>
  <si>
    <t>ППР на мосту через суходол на км 1+250 автоподъезда к с. Ахтуба - с. Славновка от автомобильной дороги "Калининск-Александровка 3-я" в Калининском районе Саратовской области</t>
  </si>
  <si>
    <t>ППР на мосту через реку Карамыш на км 5+568 автоподъезда к с. Высокое от автомобильной дороги "Красноармейск - Некрасово" в Красноармейском районе Саратовской области</t>
  </si>
  <si>
    <t>ППР на мосту через ручей на км 4+496 автоподъезда к д.Хомяковка - с.Грачевка от автомобильной дороги "Нижний Новгород - Саратов" в Петровском районе Саратовской области</t>
  </si>
  <si>
    <t>Разработка технико-экономического обоснования реализации проекта и подготовка необходимой документации, для участия проекта "Мостовой переход через реку Волгу, соединяющий г. Саратов и г. Энгельс" (створ перехода через о. Казачий)</t>
  </si>
  <si>
    <t>внесена</t>
  </si>
  <si>
    <t xml:space="preserve">Выполнение работ по ремонту автоподъезда к с. Рогаткино-с. Дубовка от автомобильной дороги «Сызрань-Саратов-Волгоград» на участке км 18+400-км 23+600 в Красноармейском районе Саратовской области </t>
  </si>
  <si>
    <t xml:space="preserve">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Планово-предупредительные работы на мостах в Энгельсском районе Саратовской области </t>
  </si>
  <si>
    <t>2017 год</t>
  </si>
  <si>
    <t>Выполнение работ по экономическим изысканиям для обоснования передачи в федеральную собственность автомобильной дороги общего пользования регионального значения «Тамбов-Ртищево-Саратов» в Саратовской области км 53+600 – км 271+513</t>
  </si>
  <si>
    <t xml:space="preserve">Ремонт автомобильной дороги "Елшанка-Песчаный Умет" на участке км 3+640-км 21+700 в Саратовском   районе Саратовской области          </t>
  </si>
  <si>
    <t xml:space="preserve">Ремонт автоподъезда к г.Саратову от автомобильной дороги"Сызрань-Саратов-Волгоград" на участках км 0+100-км 2+267,  км 3+764-км 6+250 в Саратовском районе Саратовской области. </t>
  </si>
  <si>
    <t xml:space="preserve">Ремонт автомобильной дороги "Саратов-Усть-Курдюм" на участке км 9+090-км 11+680 в Саратовском   районе Саратовской области   </t>
  </si>
  <si>
    <t xml:space="preserve">Ремонт автомобильной дороги "Саратов-Дубки-Новая Липовка" на участке км 0+000-км 6+000 в Саратовском районе Саратовской области. </t>
  </si>
  <si>
    <t>Ремонт автомобильной дороги "Тамбов-Ртищево-Саратов"  на участке км 219+700-км 228+000  в Саратовской области</t>
  </si>
  <si>
    <t>Ремонт автомобильной дороги "Тамбов-Ртищево-Саратов"  на участке км 228+000-км 237+000  в Саратовской области</t>
  </si>
  <si>
    <t xml:space="preserve"> Ремонт автомобильной дороги "Тамбов-Ртищево-Саратов"  на участке км 237+00-км 245+00  в Саратовской области </t>
  </si>
  <si>
    <t xml:space="preserve">Ремонт автомобильной дороги "Тамбов-Ртищево-Саратов"  на участке км 245+000-км 255+276 в Саратовской области </t>
  </si>
  <si>
    <t>Ремонт автомобильной дороги "Самара-Пугачев-Энгельс-Волгоград" на участке км 431+380- км 440+380 в Энгельсском районе Саратовской области</t>
  </si>
  <si>
    <t xml:space="preserve"> Ремонт автомобильной дороги "Самара-Пугачев-Энгельс-Волгоград" на участках км 376+582- км 383+000, км 391+207-км 396+785 в Энгельсском районе Саратовской области</t>
  </si>
  <si>
    <t>Ремонт автомобильной дороги "Самара-Пугачев-Энгельс-Волгоград" на участках км 361+350- км 363+160, км 364+950-км 369+780 в Марксовском районе Саратовской области</t>
  </si>
  <si>
    <t>Проведение проверки сметной документации</t>
  </si>
  <si>
    <t>Ремонт автомобильной дороги "Самара-Пугачев-Энгельс-Волгоград" на участках  км 352+300 – км 353+910, км 354+110 - км 355+360 в Марксовском районе Саратовской области</t>
  </si>
  <si>
    <t xml:space="preserve">Ремонт автомобильной дороги «Самара-Пугачев-Энгельс-Волгоград» на участке 
км 386+750-км 387+530 в Энгельсском  районе Саратовской области
</t>
  </si>
  <si>
    <t xml:space="preserve">Ремонт автоподъезда к г. Энгельсу от автодороги "Сызрань-Саратов-Волгоград" - Пристанное - Ершов-Озинки-граница Казахстана на участке км 12+460- км 14+460 в Энгельсском районе Саратовской области. </t>
  </si>
  <si>
    <t xml:space="preserve">ООО "СДТ-Проект" №17-10/13 от 17.01.17                 </t>
  </si>
  <si>
    <t xml:space="preserve">ООО "ПМР"           №17-10/9 от 17.01.17     </t>
  </si>
  <si>
    <t xml:space="preserve">ООО "ПМР"           №17-10/12 от 17.01.17                        </t>
  </si>
  <si>
    <t xml:space="preserve">ООО "СДТ-Проект"                        №17-10/8 от 17.01.17                  </t>
  </si>
  <si>
    <t xml:space="preserve">ООО "ПМР" №17-10/17 от 17.01.17                          </t>
  </si>
  <si>
    <t xml:space="preserve">ООО "ПМР" №17-10/16 от 17.01.17                          </t>
  </si>
  <si>
    <t xml:space="preserve">ООО "ПМР" №17-10/15 от 17.01.17             </t>
  </si>
  <si>
    <r>
      <t xml:space="preserve">ООО "ПМР" №17-10/14 от 17.01.17         </t>
    </r>
    <r>
      <rPr>
        <b/>
        <sz val="10"/>
        <rFont val="Times New Roman"/>
        <family val="1"/>
        <charset val="204"/>
      </rPr>
      <t xml:space="preserve"> </t>
    </r>
  </si>
  <si>
    <t xml:space="preserve">ООО "СДТ-Проект" №17-10/10 от 17.01.17                                        </t>
  </si>
  <si>
    <t xml:space="preserve">ООО "СДТ-Проект" №17-10/11 от 17.01.17                        </t>
  </si>
  <si>
    <t xml:space="preserve">ООО"Антарес"  №17-10/19 от 30.01.17        </t>
  </si>
  <si>
    <t>ООО "ЦенаСтройКонсалт" №13-ЭС-2017 от 02.02.17</t>
  </si>
  <si>
    <t>ООО "ЦенаСтройКонсалт" №14-ЭС-2017 о 02.02.17</t>
  </si>
  <si>
    <t xml:space="preserve">ООО"Архстройпроект"  №17-10/52 от 22.03.17            </t>
  </si>
  <si>
    <t>ООО "СДТ-Проект" №17-10/63 от 21.04.17</t>
  </si>
  <si>
    <t>ООО "СДТ-Проект" №17-10/64 от 21.04.17</t>
  </si>
  <si>
    <t>исполнен</t>
  </si>
  <si>
    <t>Планово-предупредительные работы на мосту через реку Малый Караман на км 355+766 автомобильной дороги "Самара-Пугачев-Энгельс-Волгоград" в Марксовском районе Саратовской области</t>
  </si>
  <si>
    <t>Планово-предупредительные работы на мосту через суходол на км 1+250 автоподъезда к с. Ахтуба – с. Славновка от автомобильной дороги «Калининск – Александровка 3-я» в Калининском районе Саратовской области</t>
  </si>
  <si>
    <t>Планово-предупредительные работы на мосту через ручей на км 4+496 автоподъезда к д. Хомяковка – с. Грачевка от автомобильной дороги «Нижний Новгород – Саратов» в Петровском районе Саратовской области</t>
  </si>
  <si>
    <t>Планово-предупредительные работы на мосту через реку Карамыш на км 5+568 автоподъезда к с. Высокое от автомобильной дороги «Красноармейск - Некрасово» в Красноармейском районе Саратовской области</t>
  </si>
  <si>
    <t>Ремонт   автоподъезда к с.Чардым от автомобильной дороги «Сызрань – Саратов – Волгоград» в Воскресенском районе Саратовской области</t>
  </si>
  <si>
    <t>Ремонт автомобильной дороги «Тепличный-Березина Речка» в Саратовском районе Саратовской области</t>
  </si>
  <si>
    <t xml:space="preserve">Ремонт   автомобильной дороги «Ртищево – Правда» на участках км 13+376-км 15+010, км 17+720-км 20+206, автомобильной дороги «Ртищево – Правда – Сердобск (Пензенская область)» на участке  км 0+00-км 2+070 в Ртищевском  районе Саратовской области
</t>
  </si>
  <si>
    <t>Работы по восстановлению остановочных, посадочных площадок и автопавильонов на автобусных остановках в Вольском, Воскресенском, Марксовском, Питерском, Татищевском, Хвалынском районе Саратовской области</t>
  </si>
  <si>
    <t>Ремонт  автомобильной дороги   "Шереметьевка-Урицкое-Широкий Карамыш-Большие Копены" на участке км 18+300 - км 25+300   в Лысогорском  районе Саратовской области</t>
  </si>
  <si>
    <t xml:space="preserve">Ремонт   автомобильной дороги «Самойловка-Казачка» на участке км 15+200 -       км 20+200  в Самойловском районе Саратовской области </t>
  </si>
  <si>
    <t>Ремонт   автоподъезда к с. Рогаткино-с.Дубовка от автомобильной дороги «Сызрань-Саратов-Волгоград» на участке км 18+400 – км 23+600  в Красноармейском районе Саратовской области</t>
  </si>
  <si>
    <t xml:space="preserve">Ремонт автомобильной дороги «Елшанка-Поповка-Старая Лебежайка» на участках км 6+900-км 8+900 и км 17+660 – км 20+660 в Хвалынском районе Саратовской области </t>
  </si>
  <si>
    <t>Разработка проектной документации на планово-предупредительные работы на мостовых сооружениях в Энгельсском районе Саратовской области (2 моста)</t>
  </si>
  <si>
    <t xml:space="preserve">ООО"Антарес"  №17-10/27 от 27.02.17     </t>
  </si>
  <si>
    <t xml:space="preserve">ООО"Антарес"  №17-10/28 от 27.02.17                 </t>
  </si>
  <si>
    <t xml:space="preserve">ООО"Антарес"  №17-10/29 от 27.02.17                   </t>
  </si>
  <si>
    <t xml:space="preserve">ООО"Антарес"  №17-10/30 от 27.02.17                                </t>
  </si>
  <si>
    <t xml:space="preserve">ООО"Антарес"  №17-10/41 от 01.03.17                                </t>
  </si>
  <si>
    <t xml:space="preserve">ООО"Антарес"  №17-10/51 от 21.03.17                         </t>
  </si>
  <si>
    <t xml:space="preserve">ООО"Антарес"  №17-10/70 от 04.05.17                     </t>
  </si>
  <si>
    <t>ООО"Антарес"  №17-10/71 от 18.05.17</t>
  </si>
  <si>
    <t>ООО "ПМР" №0860200000817002499 от 11.07.17</t>
  </si>
  <si>
    <t>ООО "ПМР" №0860200000817002500 от 12.07.17</t>
  </si>
  <si>
    <t>ООО "СДТ-Проект"  №0860200000817002497 от 17.07.17</t>
  </si>
  <si>
    <t>ООО "СДТ-Проект"  №0860200000817002496 от 17.07.17</t>
  </si>
  <si>
    <t>ООО"Антарес"  №17-10/87 от 19.07.17</t>
  </si>
  <si>
    <t>Капитальный ремонт автомобильной дороги "Саратов-Дубки-Новая Липовка" на участке км 6+000- км 12+565 в Саратовском   районе Саратовской области</t>
  </si>
  <si>
    <t xml:space="preserve">Ремонт   автомобильной дороги  "Саратов-Красный Текстильщик" на участке км 0+000-км 12+420 в Саратовском  районе Саратовской области </t>
  </si>
  <si>
    <t>ООО "СДТ-Проект"  №0860200000817002537 от 17.07.17</t>
  </si>
  <si>
    <t>ООО "СДТ-Проект" № 0860200000817002719 от 08.09.17</t>
  </si>
  <si>
    <t xml:space="preserve">Разработка рабочей документации на ремонт автомобильного моста «Саратов – Энгельс» </t>
  </si>
  <si>
    <t>ООО "ПМР" №0860200000817002502 от 01.08.17</t>
  </si>
  <si>
    <t>ООО Антарес" №0860200000817002501 от 01.08.17</t>
  </si>
  <si>
    <t>Разработка проектной документации на планово-предупредительные работы на мостовых сооружениях в Аркадакском, Аткарском, Балтайском, Вольском, Марксовском, Новоузенском, Озинском, Перелюбском, Петровском, Питерском, Пугачевском, Ровенском, Ртищевском, Самойловском, Энгельсском районах Саратовской области (20 мостов)</t>
  </si>
  <si>
    <t>контракт заключен</t>
  </si>
  <si>
    <t>Строительство надземного пешеходного перехода на автомобильной дороге «Саратов - Усть-Курдюм» на участке км 9+000 - км 10+000 в Саратовском районе Саратовской области</t>
  </si>
  <si>
    <t>ООО "ПМР"           №0860200000817002534 от 11.07.17</t>
  </si>
  <si>
    <t>Строительство надземного пешеходного перехода  на автоподъезде к г. Саратову от автомобильной дороги «Сызрань-Саратов-Волгоград» на участке км 5+000 - км 6+000 в Саратовском районе Саратовской области</t>
  </si>
  <si>
    <t>ООО "ПМР"           №0860200000817002536 от 11.07.17</t>
  </si>
  <si>
    <t>Строительство мостового перехода через р.Камелик на км 51+253 автомобильной дороги «Пугачев-Перелюб» в Саратовской области</t>
  </si>
  <si>
    <t>Реконструкция автомобильной дороги "Перелюб-Иваниха" на участке моста через реку Каменка на км 7+430 в  Перелюбском районе Саратовской области</t>
  </si>
  <si>
    <t>Реконструкция автомобильной дороги "Ершов-Орлов Гай" на участке моста через реку Таловка на км 29+999 в  Ершовском районе Саратовской области</t>
  </si>
  <si>
    <t>ООО "ПМР"           №0860200000817001253 от 17.01.17</t>
  </si>
  <si>
    <t>ООО "Саратов запсибниипроект-2000"    №0860200000817002718 от 01.08.17</t>
  </si>
  <si>
    <t>ООО "Саратов запсибниипроект-2000"    №0860200000817002942 от 16.08.17</t>
  </si>
  <si>
    <t>Выполнение работ по определению координат и высоты препятствий наивысшей точки на объекте: «Реконструкция автомобильной дороги «Шевыревка – Сабуровка» на участке км10+000-км 11+000 в Саратовском районе Саратовской области», относительно искусственной взлетно-посадочной полосы (ИВПП) и контрольной точки аэропорта (КТА) новая Аэропорта «Саратов-Центральный»</t>
  </si>
  <si>
    <t>Разработка проектной документации по переустройству кабеля ВОЛС «Самара-Саратов» на транспортной развязке ПК0+00 Северного автодорожного подхода к аэропортовому комплексу «Центральный» (г.Саратов) I очередь строительства  (335)</t>
  </si>
  <si>
    <t>Разработка проектной документации по переустройству кабеля связи ФГБУ «33 ЦНИИИ» Минобороны России  на транспортной развязке ПК0+00 Северного автодорожного подхода к аэропортовому комплексу «Центральный» (г.Саратов) I очередь строительства (335)</t>
  </si>
  <si>
    <t>ФАО СК АГП Экспедиция №207                     №17-10/71-1 от 25.05.2017</t>
  </si>
  <si>
    <t xml:space="preserve">ООО "Институт ПРП"               №17-10/85 от 04.07.2017            </t>
  </si>
  <si>
    <t xml:space="preserve">ООО "Институт ПРП"               №17-10/84 от 04.07.2017          </t>
  </si>
  <si>
    <t xml:space="preserve">Корректировка технического паспорта автомобильной дороги «Сызрань-Саратов-Волгоград»-Пристанное-Ершов-Озинки-граница с Республикой Казахстан» в Саратовской области </t>
  </si>
  <si>
    <t xml:space="preserve">Диагностика межмуниципальной автомобильной дороги «Балашов - Романовка» на участке км 34+629 – км 37+329  в Романовском районе Саратовской области
</t>
  </si>
  <si>
    <t>Диагностика и разработка проектов организации дорожного движения на автомобильных дорогах общего пользования регионального значения  в Саратовской области и диагностике мостовых сооружений, находящихся на них</t>
  </si>
  <si>
    <t xml:space="preserve">ООО "ДорТехПроект+" №17-10/78 от 19.06.17 </t>
  </si>
  <si>
    <t xml:space="preserve">ООО "ДорТехПроект+" №17-10/86 от 14.07.17 </t>
  </si>
  <si>
    <t>ООО "ПМР" №0860200000817003731 от 21.09.17</t>
  </si>
  <si>
    <t>Диагностика автомобильной дороги "Саратов-Дубки-Новая Липовка" на участке км 6+000- км 12+565 в Саратовском   районе Саратовской области</t>
  </si>
  <si>
    <t>Диагностика автомобильной дороги "Самара-Пугачев-Энгельс-Волгоград на участках:  км 376+582-км 383+000, км 391+700-км 396+785 в Энгельском районе Саратовской области  (II этап км 376+582-км 380+540, км 382+854-км 383, км 391+700-км 393+521); км 348+222 – км 352+300, км 363+160 – км 364+950, км 359+251 – км 361+350 и км 355+885 – км 357+285 в Марксовском районе Саратовской области</t>
  </si>
  <si>
    <t xml:space="preserve">ООО "ДорТехПроект+"  №17-10/92 от 30.08.17 </t>
  </si>
  <si>
    <t xml:space="preserve">ООО "ДорТехПроект+" №17-10/93 от 30.08.17 </t>
  </si>
  <si>
    <t>24.04.2017</t>
  </si>
  <si>
    <t>ПИР - региональные дороги (ПКРТИ)</t>
  </si>
  <si>
    <t>ПИР - региональные дороги ОДФ</t>
  </si>
  <si>
    <t>Наименование объекта, № извещения (при наличии)</t>
  </si>
  <si>
    <t>Выполнение работ по восстановлению остановочных, посадочных площадок и автопавильонов на автобусных остановках в Хвалынском районе Саратовской области, № 0360200054017000048</t>
  </si>
  <si>
    <t>Дата проведения аукциона/дата рассмотрения заявок в конкурсе</t>
  </si>
  <si>
    <t>Выполнение работ по восстановлению остановочных, посадочных площадок и автопавильонов на автобусных остановках в Питерском районе Саратовской области, № 0360200054017000047</t>
  </si>
  <si>
    <t>Выполнение работ по восстановлению остановочных, посадочных площадок и автопавильонов на автобусных остановках в Татищевском районе Саратовской области,  № 0360200054017000049</t>
  </si>
  <si>
    <t>Выполнение работ по восстановлению остановочных, посадочных площадок и автопавильонов на автобусных остановках в Марксовском районе Саратовской области, № 0360200054017000046</t>
  </si>
  <si>
    <t>Выполнение работ по восстановлению остановочных, посадочных площадок и автопавильонов на автобусных остановках в Воскресенском районе Саратовской области, № 0360200054017000045</t>
  </si>
  <si>
    <t>Выполнение работ по восстановлению остановочных, посадочных площадок и автопавильонов на автобусных остановках в Вольском районе Саратовской области, № 0360200054017000044</t>
  </si>
  <si>
    <t xml:space="preserve">Выполнение работ на замену барьерного ограждения и замену отдельных элементов барьерного ограждения на автомобильной дороге общего пользования регионального значения Автоподъезд к г. Саратову от автодороги «Сызрань-Саратов-Волгоград» на участке км 3+155 - км 3+725 в Саратовском районе Саратовской области
№ 0360200054017000040
</t>
  </si>
  <si>
    <t>Выполнение работ по установке недостающих барьерных ограждений на автомобильных дорогах общего пользования регионального значения Б.Карабулак-Вязовка-Садовка в Базарно-Карабулакском районе, Старая Жуковка-Максимовка-Ключи в Базарно-Карабулакском районе, автоподьезд к р.п. Новые Бурасы в Новобуракском районе, Вольск-Черкасское-Каламантай-граница Ульяновской области в Вольском районе, № 0360200054017000050</t>
  </si>
  <si>
    <t>ООО "Волгопроект строймост"          №17-10/100 от 05.09.2017</t>
  </si>
  <si>
    <t>Ремонт автомобильной дороги "Тамбов-Ртищево-Саратов" на участке км 219+700-км 228+000 в Саратовской области, ремонт автомобильной дороги "Тамбов-Ртищево-Саратов" на участке км 228+000-км 237+000 в Саратовской области, ремонт автомобильной дороги "Тамбов-Ртищево-Саратов" на участке км 237+000-км 245+000 в Саратовской области, ремонт автомобильной дороги "Тамбов-Ртищево-Саратов" на участке км 245+000-км 255+276 в Саратовской области.</t>
  </si>
  <si>
    <t>1</t>
  </si>
  <si>
    <t>Ремонт автомобильной дороги «Самара-Пугачев-Энгельс-Волгоград» на участках км 361+350- км 363+160, км 364+950-км 369+780 в Марксовском районе Саратовской области; ремонт автомобильной дороги «Самара-Пугачев-Энгельс-Волгоград» на участке км 431+380- км 440+380 в Энгельсском районе Саратовской области; ремонт автомобильной дороги «Самара-Пугачев-Энгельс-Волгоград» на участках км 376+582- км 383+000, км 391+207-км 396+785 в Энгельсском районе Саратовской области. 1 этап (км 380+540 - км 382+854, км 393+521 - км 396+567)</t>
  </si>
  <si>
    <t>Ремонт автомобильной дороги «Саратов-Дубки-Новая Липовка» на участке км 0+000-км 6+000 в Саратовском районе Саратовской области</t>
  </si>
  <si>
    <t>Ремонт автоподъезда к г.Саратову от автомобильной дороги «Сызрань-Саратов-Волгоград» на участках км 0+100-км 2+267, км 3+764-км 6+250 в Саратовском районе Саратовской области</t>
  </si>
  <si>
    <t>Ремонт автомобильной дороги «Елшанка-Песчаный Умет» на участке км 3+640-км 21+700 в Саратовском районе Саратовской области</t>
  </si>
  <si>
    <t>Ремонт автомобильной дороги «Саратов-Усть-Курдюм» на участке км 9+090-км 11+680 в Саратовском районе Саратовской области</t>
  </si>
  <si>
    <t>Ремонт автомобильной дороги "Самара-Пугачев-Энгельс-Волгоград" на участках км 352+300 - км353+910, км 354+110 - км 355+360 в Марксовском районе Саратовской области</t>
  </si>
  <si>
    <t>Ремонт автоподъезда к г.Энгельсу от автодороги "Сызрань-Саратов-Волгоград" - Пристанное - Ершов-Озинки-граница Казахстана на участке км 12+460- км 14+460 в Энгельсском районе Саратовской области</t>
  </si>
  <si>
    <t>Ремонт автомобильной дороги "Тепличный-Березина Речка" на участке км 0+780 - км 2+200 в Саратовском районе Саратовской области</t>
  </si>
  <si>
    <t xml:space="preserve">Ремонт   автомобильной дороги «Самара-Пугачев-Энгельс-Волгоград» на участке км 386+750-км 387+530 в Энгельсском  районе Саратовской области </t>
  </si>
  <si>
    <t>Реконструкция автомобильной дороги «Шевыревка-Сабуровка» на участке км 10+000 – 11+000 в Саратовском районе Саратовской области</t>
  </si>
  <si>
    <t>31.12.2017</t>
  </si>
  <si>
    <t>Капитальный ремонт автомобильной дороги «Балашов-Ртищево» на участке км 82+000-км 93+762 в Аркадакском районе Саратовской области. Участок производства работ км 82+100-км 87+100</t>
  </si>
  <si>
    <t>Ремонт автоподъезда к с. Чардым от автомобильной дороги «Сызрань-Саратов-Волгоград» в Воскресенском районе Саратовской области</t>
  </si>
  <si>
    <t xml:space="preserve">Ремонт автомобильной дороги «Ртищево – Правда – Сердобск (Пензенская область)» на участке км 0+00-км 2+070 в Ртищевском районе Саратовской области. 
Ремонт автомобильной дороги «Ртищево-Правда» на участках км 13+376-км 15+010, км 17+720-км 20+206 в Ртищевском районе Саратовской области.
</t>
  </si>
  <si>
    <t>30.11.2017</t>
  </si>
  <si>
    <t>Ремонт автомобильной дороги "Елшанка-Поповка-Старая Лебежайка" на участках км 6+900-км 8+900 и км 17+660-км 20+660 в Хвалынском районе Саратовской области</t>
  </si>
  <si>
    <t xml:space="preserve">Ремонт автомобильной дороги  "Самойловка - Казачка" на участке км 15+200-км 20+200 в Самойловском районе Саратовской области </t>
  </si>
  <si>
    <t>25.09.2017 (1 заявка отклонена)</t>
  </si>
  <si>
    <t xml:space="preserve">Ремонт автомобильной дороги "Шереметьевка-Урицкое-Широкий Карамыш-Большие Копены" на участке км 18+300 - км 25+300   в Лысогорском  районе Саратовской области </t>
  </si>
  <si>
    <t>Ремонт автомобильной дороги "Калининск - Широкий Уступ - Екатериновка" (в пределах района) на участке км 2+345 - км 22+395 в Калининском районе Саратовской области (I этап км 14+260-км 14+760, км 17+400-км 19+400)</t>
  </si>
  <si>
    <t>аукцион не сотоялся</t>
  </si>
  <si>
    <t>31.05.2018</t>
  </si>
  <si>
    <t>2018 год</t>
  </si>
  <si>
    <t>ООО "СДТ-Проект"  №0860200000817004190 от 13.10.17</t>
  </si>
  <si>
    <t>Протяженность, км</t>
  </si>
  <si>
    <t>Ремонт автомобильной дороги «Саратов-Тепловка-Базарный Карабулак- Балтай» на участке км 0+585 – км 9+625 в Саратовской области</t>
  </si>
  <si>
    <t>Ремонт автомобильной дороги «Самара-Пугачев-Энгельс-Волгоград» на участке км 440+380 – км 443+800 в Энгельсском районе Саратовской области</t>
  </si>
  <si>
    <t>Разработка проектной документации на планово-предупредительные работы на мостовых сооружениях в  Аркадакском,  Вольском, Екатериновском, Калининском, Красноармейском, Новобурасском, Пугачевском, Самойловском, Саратовском, Хвалынском, Энгельсском, Балашовском, Дергачевском, Духовницком районах Саратовской области (16 мостов)</t>
  </si>
  <si>
    <t>1,0</t>
  </si>
  <si>
    <t>11,762</t>
  </si>
  <si>
    <t>6,19</t>
  </si>
  <si>
    <t>6,0</t>
  </si>
  <si>
    <t>7,0</t>
  </si>
  <si>
    <t>20,05</t>
  </si>
  <si>
    <t>ООО Антарес" №0860200000817004195 от 31.10.17</t>
  </si>
  <si>
    <t>Ремонт и планово-предупредительные работы на мостах</t>
  </si>
  <si>
    <t>ООО "Покровск-мост"</t>
  </si>
  <si>
    <t>ППР на мосту через ручей Мечетка на км 421+112 автомобильной дороги "Самара-Пугачев-Энгельс-Волгоград"</t>
  </si>
  <si>
    <t>Заявок не было</t>
  </si>
  <si>
    <t>не состоялся</t>
  </si>
  <si>
    <t>аукцион не состоялся</t>
  </si>
  <si>
    <t>ППР на мосту через ручей на км 426+702 автомобильной дороги "Самара-Пугачев-Энгельс-Волгоград"</t>
  </si>
  <si>
    <t>Капитальный ремонт автомобильной дороги «Самара-Пугачев-Энгельс-Волгоград» на участке км 443+800 – км 452+500 в Энгельсском районе Саратовской области                       № 0860200000817005111</t>
  </si>
  <si>
    <t>ООО "ДорТехПроект+"  № 0860200000817004756 от 21.11.17г</t>
  </si>
  <si>
    <t>Проектно-изыскательские работы по капитальному ремонту водопропускных труб: на км 51+000 автомобильной дороги «Маркс – Липовка – Тельмана» в Марксовском районе Саратовской области, на км 241+689 автомобильной дороги «Самара – Пугачев – Энгельс – Волгоград» в Балаковском районе Саратовской области, на км 123+400 автомобильной дороги «Урбах – Ждановка – Новоузенск – Александров Гай» в Новоузенском районе Саратовской области, на км 214+660 автомобильной дороги «Самара – Пугачев – Энгельс – Волгоград» в Пугачевском районе Саратовской области № 0860200000817005722</t>
  </si>
  <si>
    <t>Проектно-изыскательские работы по Строительству автомобильной дороги «Озинки-Перелюб» на участке граница Озинского района – Нижняя Покровка в Перелюбском районе Саратовской области № 0860200000817005607</t>
  </si>
  <si>
    <t>закупка не состоялась, нет заявок</t>
  </si>
  <si>
    <t>ООО "Спецстрой" №0360200054017000048 от 16.10.17</t>
  </si>
  <si>
    <t>ООО "Магистраль" №0360200054017000043 от 23.10.17</t>
  </si>
  <si>
    <t>ЗАО "Дорожный участок"№0360200054017000047 от 16.10.17</t>
  </si>
  <si>
    <t>процедура не  состоялась</t>
  </si>
  <si>
    <t>ООО "Спецстрой" №0360200054017000045 от 16.10.17</t>
  </si>
  <si>
    <t>ООО "Спецстрой" №0360200054017000044 от 16.10.17</t>
  </si>
  <si>
    <t>ООО "Конвектор" №0360200054017000040 от 04.10.17</t>
  </si>
  <si>
    <t>ООО "ТОЧИНВЕСТ УСТАНОВКА"№0360200054017000050 от 14.11.17</t>
  </si>
  <si>
    <t>ООО "СДТ-Проект"  №0860200000817005111 от 18.12.17</t>
  </si>
  <si>
    <t>30.04.2018:  исполнен                    1 этап 2017 г. -660,240р</t>
  </si>
  <si>
    <t xml:space="preserve">Капитальный ремонт автомобильной дороги «Самара-Пугачев-Энгельс-Волгоград» на участке км 338+200 – км 348+200 в Марксовском районе Саратовской области области  </t>
  </si>
  <si>
    <t>ООО "ПМР"  №0860200000817005118 от 19.12.17</t>
  </si>
  <si>
    <t>30.04.2018:  исполнен                    1 этап 2017 г. -          1 404,315р</t>
  </si>
  <si>
    <t>Ремонт   автомобильной дороги «Самара-Пугачев-Энгельс-Волгоград» на участках км 348+222 – км 352+300, км 363+160 – км 364+950, км 359+251 – км 361+350 и км 355+885 – км 357+285 в Марксовском районе Саратовской области</t>
  </si>
  <si>
    <t>ООО "ВолгоДорСтройПроект"  №0860200000817004660 от 05.12.17</t>
  </si>
  <si>
    <t>Ремонт   автоподъезда к г. Энгельсу от автодороги "Сызрань-Саратов-Волгоград" - Пристанное - Ершов-Озинки-граница Казахстана на участке км 0+000- км 12+460 в Энгельсском районе Саратовской области</t>
  </si>
  <si>
    <t>ООО "Антарес" №100/2017 от17.11.2017</t>
  </si>
  <si>
    <t>ООО "Антарес" №101/2017 от17.11.2017</t>
  </si>
  <si>
    <t>Диагностика мостовых сооружений, находящихся на автомобильных дорогах общего пользования регионального или межмуниципального значения  в Саратовской области</t>
  </si>
  <si>
    <t>ООО "УралГеоПроект" №0860200000817005124 от 20.12.17</t>
  </si>
  <si>
    <t>30.04.2018:  исполнен                    1 этап 2017 г. -          1 061,559р</t>
  </si>
  <si>
    <t>ООО "УралГеоПроект" №0860200000817005106 от 19.12.17</t>
  </si>
  <si>
    <t>30.04.2018:  исполнен                    1 этап 2017 г. -          1 037,764р</t>
  </si>
  <si>
    <t>ООО "ПМР" №0860200000817005123 от 19.12.17</t>
  </si>
  <si>
    <t>30.04.2018:  исполнен                    1 этап 2017 г. -          845,217р</t>
  </si>
  <si>
    <t>ООО "УралГеоПроект" №0860200000817005108 от 20.12.17</t>
  </si>
  <si>
    <t>30.04.2018:  исполнен                    1 этап 2017 г. -          1 063,460р</t>
  </si>
  <si>
    <t>Капитальный ремонт автомобильной дороги «Самара-Пугачев-Энгельс-Волгоград» на участке км 111+150 - км 117+450 в Ивантеевском районе Саратовской области</t>
  </si>
  <si>
    <t>Капитальный ремонт автомобильной дороги «Самойловка-Казачка» на участке км 10+200 – км 15+200 в Самойловском районе Саратовской области</t>
  </si>
  <si>
    <t>Капитальный ремонт автомобильной дороги «Шереметьевка - Урицкое - Широкий Карамыш - Большие Копены» на участке км 25+300 – км 35+300 в Лысогорском районе Саратовской области</t>
  </si>
  <si>
    <t>Капитальный ремонт автомобильной дороги «Новые Бурасы-Кутьино-Вязьмино-Петровск» на участке км 53+300 – км 58+400 в Петровском районе Саратовской области</t>
  </si>
  <si>
    <t>Капитальный ремонт автоподъезда к с. Никольское - Казаково от автомобильной дороги "Самара - Пугачев - Энгельс - Волгоград" на участке км 5+300 - км 10+000 в Балаковском районе Саратовской области</t>
  </si>
  <si>
    <t>ООО "УралГеоПроект" №0860200000817005116 от 19.12.17</t>
  </si>
  <si>
    <t>30.04.2018:  исполнен                    1 этап 2017 г. -          1 046,204р</t>
  </si>
  <si>
    <t>Капитальный ремонт автомобильной дороги «Балашов-Ртищево» на участке км 87+100 – км 92+945 в Аркадакском районе Саратовской области области</t>
  </si>
  <si>
    <t xml:space="preserve">Капитальный ремонт автомобильной дороги «Красноармейский - Мордовский Карай - Алексеевский - Памятка» на участке км 0+000 – км 10+000 в Романовском районе Саратовской области </t>
  </si>
  <si>
    <t>Капитальный ремонт моста через овраг Приволжский на км 455+837 автомобильной дороги "Самара-Пугачев-Энгельс-Волгоград" в Ровенском районе  Саратовской области</t>
  </si>
  <si>
    <t>Ремонт моста через р.Сухой Карамыш на км 4+170 автоподъезда к ж.д. ст.Карамыш-Высокое-Старая Топовка от автомобильной дороги "Сызрань-Саратов-Волгоград" в Романовском районе Саратовской области</t>
  </si>
  <si>
    <t>ООО "ПМР" №0860200000817005113 от 19.12.17</t>
  </si>
  <si>
    <t>30.04.2018:  исполнен                    1 этап 2017 г. -          836,321р</t>
  </si>
  <si>
    <t>ООО "УралГеоПроект" №0860200000817005115 от 19.12.17</t>
  </si>
  <si>
    <t>30.04.2018:  исполнен                    1 этап 2017 г. -          1 046,525р</t>
  </si>
  <si>
    <t>ООО "Волгапроектстроймост" №0860200000817005117 от 19.12.17</t>
  </si>
  <si>
    <t>30.04.2018:  исполнен                    1 этап 2017 г. -          339,790р</t>
  </si>
  <si>
    <t>ООО "Антарес"  №0860200000817005622 от 29.12.17</t>
  </si>
  <si>
    <t xml:space="preserve">                           30.04.2018</t>
  </si>
  <si>
    <t>ООО "УралГеоПроект"   №0860200000817005722 от 31.12.17</t>
  </si>
  <si>
    <t>ООО "ТЭС-ГеоИнжПроект" №0860200000817005607 от 29.12.17</t>
  </si>
  <si>
    <t xml:space="preserve">Капитальный ремонт автомобильной дороги «Балашов-Ртищево» на участке км 87+100 – км 92+945 в Аркадакском районе Саратовской области </t>
  </si>
  <si>
    <t xml:space="preserve">Капитальный ремонт автоподъезда к с. Никольское - Казаково от автомобильной дороги "Самара - Пугачев - Энгельс - Волгоград" на участке км 5+300 - км 10+000 в Балаковском районе Саратовской области </t>
  </si>
  <si>
    <t xml:space="preserve">Капитальный ремонт автомобильной дороги «Шереметьевка - Урицкое - Широкий Карамыш - Большие Копены» на участке км 25+300 – км 35+300 в Лысогорском районе Саратовской области </t>
  </si>
  <si>
    <t xml:space="preserve">Капитальный ремонт автомобильной дороги «Новые Бурасы-Кутьино-Вязьмино-Петровск» на участке км 53+300 – км 58+400 в Петровском районе Саратовской области </t>
  </si>
  <si>
    <t xml:space="preserve">Капитальный ремонт автомобильной дороги «Красноармейский - Мордовский Карай - Алексеевский - Памятка» на участке км 0+000 – км 10+000 в Романовском районе Саратовской области </t>
  </si>
  <si>
    <t xml:space="preserve">Капитальный ремонт автомобильной дороги «Самара-Пугачев-Энгельс-Волгоград» на участке км 111+150 - км 117+450 в Ивантеевском районе Саратовской области </t>
  </si>
  <si>
    <t>Строительство автомобильной дороги "Озинки-Перелюб" на участке граница Озинского района-Нижняя Покровка в Перелюбском районе Саратовской области</t>
  </si>
  <si>
    <t>5,2</t>
  </si>
  <si>
    <t>В наличии</t>
  </si>
  <si>
    <t>14 дней</t>
  </si>
  <si>
    <t>10 дней</t>
  </si>
  <si>
    <t>3 дня</t>
  </si>
  <si>
    <t>Извещение</t>
  </si>
  <si>
    <t>15 дней</t>
  </si>
  <si>
    <t>Содержание</t>
  </si>
  <si>
    <t>Итого</t>
  </si>
  <si>
    <t>Капитальный ремонт автомобильной дороги "Балашов-Ртищево" на участке 61+500 - км 65+600</t>
  </si>
  <si>
    <t>ИТОГО</t>
  </si>
  <si>
    <t>Капитальный ремонт автомобильной дороги "Самара-Пугачев-Энгельс-Волгоград" на участке км 224+000 - км 230+700  в Балаковском районе Саратовской области</t>
  </si>
  <si>
    <t>Капитальный ремонт автомобильной дороги «Шереметьевка - Урицкое - Широкий Карамыш - Большие Копены» на участке км 35+300 - км 42+500  в Лысогорском районе Саратовской области</t>
  </si>
  <si>
    <t xml:space="preserve"> ПИР БКД</t>
  </si>
  <si>
    <t>Диагностика мостовых сооружений, находящихся на автомобильных дорогах общего пользования регионального значения  в Саратовской области (162 шт)</t>
  </si>
  <si>
    <t>Разработка проектов организации дорожного движения на автомобильных дорогах общего пользования регионального значения в Саратовской области (1 823,76 км-180 а/д)</t>
  </si>
  <si>
    <t>Выполнение комплекса работ по техническому учету, паспортизации на автомобильных дорогах общего пользования регионального значения в Саратовской области (49 а/д)</t>
  </si>
  <si>
    <t>Ремонт автомобильной дороги "Саратов-Тепловка-Базарный Карабулак-Балтай" на участке км 9+625 - км 34+625</t>
  </si>
  <si>
    <t>Ремонт автомобильной дороги "Самара-Пугачев-Энгельс-Волгоград" на участках км 357+285 - км 359+255, км 369+780 - км 376+523, км 386+324 - км 386+750 и км 387+530  км 389+781 в Саратовской области</t>
  </si>
  <si>
    <t>Капитальный ремонт автоподъезда к с. Большой Кушум от автоподъезда к с. Никольское-Казаково от автомобильной дороги "Самара - Пугачев - Энгельс - Волгоград" на участке км 0+000 - км 4+300 в Балаковском районе Саратовской области</t>
  </si>
  <si>
    <t>31.12.2018           08.04.2019</t>
  </si>
  <si>
    <t>Капитальный ремонт автомобильной дороги "Красноармейский - Мордовский Карай - Алексеевский - Памятка" на участке км 17+300 - км 27+300  в Романовском районе Саратовской области</t>
  </si>
  <si>
    <t>Капитальный ремонт автомобильной дороги "Саратов-Дубки-Новая Липовка" - автомобильная дорога "Шевыревка-Сабуровка" на участке км 0+000 - км 7+890  в Саратовском районе Саратовской области</t>
  </si>
  <si>
    <t>Ремонт автоподъезда к с. Демкино-с. Апалиха от автомобильной дороги "Сызрань-Саратов-Волгоград" на участке км 0+000 - км 10+600 (холод.регенерац)</t>
  </si>
  <si>
    <t>12.12.2018      14.03.2019</t>
  </si>
  <si>
    <t>31.12.2018      08.04.2019</t>
  </si>
  <si>
    <t>Ремонт втомобильной дороги «Вольск – Черкасское – Калмантай – граница Ульяновской области» на участках км 46+900 -км 49+000 и км 53+700 - км 56+600 в Вольском районе Саратовской области.</t>
  </si>
  <si>
    <t>Капитальный ремонт автомобильной дороги "Аркадак-Алексеевка" на участке км 0+000 - км 5+000 в Аркадакском районе Саратовской области</t>
  </si>
  <si>
    <t xml:space="preserve">Капитальный ремонт автомобильной дороги "Аткарск - Песчанка" - автомобильная дорога "Р-158 "Нижний Новгород - Арзамас - Саранск - Исса - Пенза - Саратов" на участке км 36+833 - км 38+833 в Аткарском районе Саратовской области </t>
  </si>
  <si>
    <t>Капитальный ремонт водопропускной трубы на автоподъезде к с. Елизаветино - с. Вяжля от автомобильной дороги "Тамбов - Ртищево - Саратов" на км 10+380</t>
  </si>
  <si>
    <t>Капитальный ремонт водопропускной трубы на автомобильной дороге "Новоузенск - Основной" на  км 7+270</t>
  </si>
  <si>
    <t>Капитальный ремонт автомобильной дороги "Аркадак - Баклуши" на участке км 0+864 – км 9+400 в Аркадакском районе Саратовской области</t>
  </si>
  <si>
    <t>Капитальный ремонт автомобильной дороги "Самара - Пугачев - Энгельс - Волгоград" на участке км 117+450 - км 132+450 в Ивантеевском районе Саратовской области</t>
  </si>
  <si>
    <t>Капитальный ремонт автомобильной дороги "Самара - Пугачев - Энгельс - Волгоград" на участке км 305+633 - км 313+633в Марксовском районе Саратовской области</t>
  </si>
  <si>
    <t>Капитальный ремонт автомобильной дороги "Самара - Пугачев - Энгельс - Волгоград" на участке км 326+000 - км 338+000 в Марксовском районе Саратовской области</t>
  </si>
  <si>
    <t>12.12.2018      22.04.2019</t>
  </si>
  <si>
    <t>10.12.2018      15.04.2019</t>
  </si>
  <si>
    <t>Капитальный ремонт автомобильной дороги "Новые Бурасы - Кутьино - Вязьмино - Петровск" на участке км 39+300 - км 53+300 в Петровском районе Саратовской области</t>
  </si>
  <si>
    <t>Капитальный ремонт автоподъезда к с. Новая Елюзань - с. Комсомольское от автоподъезда к с. Большой Кушум от автоподъезда к с. Никольское - Казаково на участке км 4+550 - км 16+550 в Балаковском районе Саратовской области</t>
  </si>
  <si>
    <t>Капитальный ремонт автомобильной дороги "Воскресенское-Синодское" на участке км 17+600-км 28+300 в Воскресенском районе Саратовской области</t>
  </si>
  <si>
    <t>Капитальный ремонт автоподъезда к с. Новоселовка-с. Колено от автомобильной дороги "Калининск-Широкий Уступ-Екатериновка" на участке км 3+500 - км 7+500 (до с.Новоселовка) в Екатериновском районе Саратовской области ( 4000,0 т.р  берем с Казачьего)</t>
  </si>
  <si>
    <t>20.12.2018      22.04.2019</t>
  </si>
  <si>
    <t>Ремонт моста через р.Сухой Карамыш на км 4+170 автоподъезда к ж.д. ст.Карамыш-Высокое-Старая Топовка от автомобильной дороги "Сызрань-Саратов-Волгоград" протяженностью 45,480 п.м.</t>
  </si>
  <si>
    <t xml:space="preserve"> Ремонт автомобильной дороги "Урбах - Ждановка - Новоузенск -Александров Гай" на участках км 58+000 - км 67+000, км 72+000 - км 79+000 в Питерском районе Саратовской области </t>
  </si>
  <si>
    <t xml:space="preserve"> Ремонт автоподъезда к с.Анастасьино от автомобильной дороги "Калининск-Широкий Уступ-Екатериновка" на участке км 0+00 - км 8+800 в Калининском районе Саратовской области</t>
  </si>
  <si>
    <t xml:space="preserve"> Ремонт автоподъезда к с.Невежкино от автомобильной дороги "Шереметевка-Урицкое-Карамыш-Большие Копены" на участке км 0+00 - км 2+420 в Калининском районе Саратовской области</t>
  </si>
  <si>
    <t xml:space="preserve"> Ремонт "автомобильной дороги "Саратов - Усть-Курдюм" на участке км 7+895 - км 15+000" на участке км 12+805 - км 15+000 в Саратовском районе Саратовской области</t>
  </si>
  <si>
    <t>Ремонт автомобильной дороги "Калининск - Свердлово - Колокольцовка - Кленовка (Волгоградская область)" на участке км 0+000 - км 10+000 в Калининском районе Саратовской области</t>
  </si>
  <si>
    <t>Ремонт автомобильной дороги  "Вольск-Черкасское-Калмантай - граница Ульяновской области км 49+000 - км 53+700 в Вольском районе</t>
  </si>
  <si>
    <t>Ремонт автомобильной дороги "Балашов-Романовка" на участке 25+200 - км 40+200 в Романовском районе Саратовской области</t>
  </si>
  <si>
    <t>Ремонт автомобильной дороги "Самара-Пугачев-Энгельс-Волгоград" на участке км 166+000 - км178+000 в Пугачевском районе Саратовской области</t>
  </si>
  <si>
    <t>Ремонт автоподъезда к г. Балаково от автомобильной дороги "Сызрань-Саратов-Волгоград" в Вольском районе Саратовской области</t>
  </si>
  <si>
    <t>Реонт автоподъезда к г. Балаково от автомобильной дороги "Самара-Пугачев-Энгельс-Волгоград" в Балаковском районе Саратовской области</t>
  </si>
  <si>
    <t>Ремонт автоподъезда к р. п. Степное от автомобильной дороги "Сызрань - Саратов - Волгоград" - Пристанное -Ершов - Озинки - граница Казахстана"</t>
  </si>
  <si>
    <t>Ремонт автоподъезда к г. Красный Кут от автомобильной дороги "Урбах-Ждановка-Новоузенск-Александров Гай"</t>
  </si>
  <si>
    <t>Ремонт автоподъезда к с. Питерка от автомобильной дороги "Урбах - Ждановка - Новоузенск - Александров Гай"</t>
  </si>
  <si>
    <t>Ремонт автомобильной дороги "Урбах-Ждановка-Новоузенск-Александров Гай" на участке км 136+200 - км 148+200 в Новоузенском районе Саратовской области</t>
  </si>
  <si>
    <t>Ремонт автомобильной дороги "Романовка-Малое Щербедино" на участке км 1+280 - км 12+000 в Романовском районе (холод.регенерация) Саратовской области</t>
  </si>
  <si>
    <t>Ремонт автомобильной дороги "Ольшанка - Полоцкое" на участке км 5+478 - км 17 + 060 в Самойловском районе (холод.регенерация) Саратовской области</t>
  </si>
  <si>
    <t>Ремонт путепровода через ж.д. «Саратов-Сенная» на км 3+235 автоподъезда к г. Саратову  от автомобильной дороги «Р-228 «Сызрань-Саратов-Волгоград» в Саратовском районе Саратовской области</t>
  </si>
  <si>
    <t>Ремонт автомобильной дороги "Балашов-Ртищево" на участке км 92+945 - км 99 + 945 в Ртищевском районе Саратовской области</t>
  </si>
  <si>
    <t>Ремонт автомобильной дороги "Калининск - Свердлово - Колокольцовка - Кленовка (Волгоградская область)" на участке км 10+000 - км 20+000 в Калининском районе Саратовской области (холодн. регенерац.)</t>
  </si>
  <si>
    <t>Ремонт  автомобильной дороги "Самара-Пугачев-Энгельс-Волгоград" на участке км 253+700 - км 260+550 в Балаковском районе Саратовской области</t>
  </si>
  <si>
    <t>Ремонт автомобильной дороги "Урбах-Ждановка-Новоузенск-Александров Гай" на участке км 39+500 - км 49+500 в Краснокутском районе Саратовской области</t>
  </si>
  <si>
    <t>17.12.2018      04.04.2019</t>
  </si>
  <si>
    <t>планово-предупредительные работы на мосту через р. Алтата на км 0+845 автомобильной дороги  "Дергачи-Советский" в Дергачевском районе Саратовской области</t>
  </si>
  <si>
    <t>планово-предупредительные работы на мосту через р. Малый Кушум на км 10+858 автоподъезда к                 с. Большой Кушум от автоподъезда к с.Никольское-Казаково от автомобильной дороги "Самара-Пугачев-Энгельс-Волгоград" в Балаковском районе Саратовской области</t>
  </si>
  <si>
    <t>планово-предупредительные работы на мосту через р. Солянка на км 41+300 автомобильной дороги "Озинки-Перелюб" в Озинском районе Саратовской области</t>
  </si>
  <si>
    <t>планово-предупредительные работы на мосту через р.Саратовка на км 392+345 автомобильной дороги "Самара-Пугачев-Энгельс-Волгоград" в Энгельсском районе Саратовской области</t>
  </si>
  <si>
    <t>2019 год</t>
  </si>
  <si>
    <t xml:space="preserve">Капитальный ремонт автомобильной дороги «Самара-Пугачев-Энгельс-Волгоград» на участке км 338+200 – км 348+200 в Марксовском районе Саратовской области области </t>
  </si>
  <si>
    <t xml:space="preserve">Капитальный ремонт автомобильной дороги «Самара-Пугачев-Энгельс-Волгоград» на участке км 443+800 – км 452+500 в Энгельсском районе Саратовской области </t>
  </si>
  <si>
    <t>Ремонт автоподъезда к г.Энгельсу от автодороги «Сызрань – Саратов – Волгоград» - Пристанное – Ершов – Озинки – граница Казахстана» на участке км 0+000 – км 12+460 в Энгельсском районе Саратовской области. III этап (км 9+900 – км 12+240).</t>
  </si>
  <si>
    <t xml:space="preserve">Ремонт автомобильной дороги «Саратов-Тепловка-Базарный Карабулак-Балтай» на участке км 9+625 – км 34+625 в Новобурасском районе Саратовской области </t>
  </si>
  <si>
    <t>Ремонт автомобильной дороги «Саратов – Усть-Курдюм» на участке км 7+895 – км 15+000» на участке км 12+805 – км 15+000 в Саратовском районе Саратовской области</t>
  </si>
  <si>
    <t>Капитальный ремонт автомобильной дороги «Саратов– Дубки – Новая Липовка» - автомобильная дорога «Шевыревка – Сабуровка» на участке км 0+000 – км 7+890 в Саратовском районе Саратовской области</t>
  </si>
  <si>
    <t>БКД</t>
  </si>
  <si>
    <t>БКАД</t>
  </si>
  <si>
    <t xml:space="preserve">Капитальный ремонт автомобильной дороги «Самойловка-Казачка» на участке км 10+200 – км 15+200 в Самойловском районе Саратовской области </t>
  </si>
  <si>
    <t>Ремонт автомобильной дороги «Урбах – Ждановка – Новоузенск – Александров Гай» на участках км 58+000 – км 67+000,км72+000-км79+000 в Питерском районе Саратовской области</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</si>
  <si>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Аркадакском, Романовском и Турковском районах.</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</si>
  <si>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Калининском и Лысогорском районах.</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</si>
  <si>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Татищевском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</si>
  <si>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Балтайском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</si>
  <si>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Балаковском, Воскресенском и Марксовском районах.</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</si>
  <si>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Советском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</si>
  <si>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Духовницком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</si>
  <si>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Краснокутском и Питерском районах.</t>
  </si>
  <si>
    <t>СОДЕРЖАНИЕ РЕГИОНАЛЬНЫХ ДОРОГ</t>
  </si>
  <si>
    <t>ПГ017</t>
  </si>
  <si>
    <t>ПГ 018</t>
  </si>
  <si>
    <t>ПГ 012</t>
  </si>
  <si>
    <t>ПГ 013</t>
  </si>
  <si>
    <t>ПГ 014</t>
  </si>
  <si>
    <t>ПГ 016</t>
  </si>
  <si>
    <t>ПГ 015</t>
  </si>
  <si>
    <t xml:space="preserve">Капитальный ремонт автомобильной дороги «Шереметьевка-Урицкое-Широкий Карамыш-Большие Копены» на участке км 35+300 - км 42+500 в Лысогорском районе Саратовской области. I этап (ПК0+38- ПК38+88)
</t>
  </si>
  <si>
    <t>31.01.2019 размещено</t>
  </si>
  <si>
    <t>Ремонт автомобильной дороги «Самара – Пугачев – Энгельс – Волгоград» на участках км357+285– км359+255, км369+780– км376+523, км386+324– км386+750 и км387+530– км389+781 в Саратовской области. Участки км357+285- км359+255, км369+780- км372+084 в Марксовском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</si>
  <si>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Устройство защитных слоев в Калининском, Романовском, Самойловском и Турковском районах Саратовской области</t>
  </si>
  <si>
    <t>46796, 585</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</si>
  <si>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Устройство защитных слоев в Балаковском, Марксовском и Хвалынском районах Саратовской области</t>
  </si>
  <si>
    <t>06.02.2019 размещено</t>
  </si>
  <si>
    <t>07.02.2019 размещено</t>
  </si>
  <si>
    <t>РЕКОНСТРУКЦИЯ, КАПИТАЛЬНЫЙ РЕМОНТ И РЕМОНТ ИСКУССТВЕННЫХ СООРУЖЕНИЙ НА РЕГИОНАЛЬНЫХ ДОРОГАХ</t>
  </si>
  <si>
    <t>Реконструкция автомобильной дороги «Перелюб – Иваниха» на участке моста через реку Каменка на км 7+430 в Перелюбском районе Саратовской области</t>
  </si>
  <si>
    <t>Капитальный ремонт моста через овраг Приволжский
на км 455+837 автомобильной дороги"Самара-Пугачев-Энгельс-Волгоград" в Ровенском районе Саратовской области</t>
  </si>
  <si>
    <t>Ремонт моста через р. Сухой Карамыш на км 4+170 автоподъезда к ж.д. ст.Карамыш-Высокое-Старая Топовка от автомобильной дороги "Сызрань-Саратов-Волгоград" в Красноармейском районе Саратовской области</t>
  </si>
  <si>
    <t>Ремонт путепровода через ж.д. "Саратов-Сенная" на км 3+235 автоподъезда к г. Саратову от автомобильной дороги "Сызрань - Саратов - Волгоград"</t>
  </si>
  <si>
    <t>0360200054019000005(ПГ 008)</t>
  </si>
  <si>
    <t>0360200054019000009(ПГ 010)</t>
  </si>
  <si>
    <t>0360200054019000004(ПГ 007)</t>
  </si>
  <si>
    <t>0360200054019000006(ПГ 009)</t>
  </si>
  <si>
    <t>ПГ 039</t>
  </si>
  <si>
    <t>ПГ 040</t>
  </si>
  <si>
    <t>ПГ 020</t>
  </si>
  <si>
    <t>ПГ 019</t>
  </si>
  <si>
    <t>ПГ038</t>
  </si>
  <si>
    <t>ПГ37</t>
  </si>
  <si>
    <t>0360200054019000010ПГ 021</t>
  </si>
  <si>
    <t xml:space="preserve">Содержание надземного пешеходного перехода на км 9+854 автомобильной дороги «Саратов-Усть-Курдюм»  в Саратовской области </t>
  </si>
  <si>
    <t>Содержание надземного пешеходного перехода на км 6+024 автоподъезда к г. Саратов от автомобильной дороги «Сызрань-Саратов-Волгоград» в Саратовской области</t>
  </si>
  <si>
    <t>Содержанию мостового перехода через судоходный канал в г.Балаково</t>
  </si>
  <si>
    <t xml:space="preserve">ЗАО "ДОРОЖНЫЙ УЧАСТОК"0360200054019000006 </t>
  </si>
  <si>
    <t>ООО Садор 0360200054019000009</t>
  </si>
  <si>
    <t>ООО «ОБЛДОРСТРОЙ»</t>
  </si>
  <si>
    <t>ООО"Автотрасса"0360200054019000003 от 14.03.2019</t>
  </si>
  <si>
    <t>(ПГ 005)</t>
  </si>
  <si>
    <t>(ПГ 004)</t>
  </si>
  <si>
    <t>ООО "ГАРАНТ СТРОЙ"0360200054019000008 от 11.03.2019</t>
  </si>
  <si>
    <t>ООО ИПОД 0360200054019000004</t>
  </si>
  <si>
    <t>ООО "ГАРАНТ СТРОЙ"0360200054019000007 от 11.03.2019</t>
  </si>
  <si>
    <t>(ПГ 006)</t>
  </si>
  <si>
    <t>(ПГ 011)</t>
  </si>
  <si>
    <t>0360200054019000012(ПГ 028)</t>
  </si>
  <si>
    <t>0360200054019000011(ПГ 027)</t>
  </si>
  <si>
    <t>ООО фирма "Зоринка" 0360200054019000012</t>
  </si>
  <si>
    <t>ООО "Дорожное предприятие № 6" 0360200054019000012</t>
  </si>
  <si>
    <t xml:space="preserve">Ремонт автомобильной дороги «Самара – Пугачев – Энгельс – Волгоград» на участках км357+285– км359+255, км369+780– км376+523, км386+324– км386+750 и км387+530– км389+781 в Саратовской области. Участки км372+084- км376+523, км386+324– км386+750, км387+530– км389+781 в Энгельсском районе
</t>
  </si>
  <si>
    <t>Ремонт автомобильной дороги Калининск-Свердлово-Колокольцовка-Кленовка (Волгоградская область) на участке км 10+000-км 20+000 в Калининском районе (I этап: км10+000 -  км 15+000)</t>
  </si>
  <si>
    <t>Ремонт автоподъезда к г. Красный Кут от автомобильной дороги «Урбах-Ждановка-Новоузенск-Александров Гай» на участке км 0+000-км 16+089 в Саратовской области  (I этап: км 0+000 - км 4+000)</t>
  </si>
  <si>
    <t xml:space="preserve">Ремонт автоподъезда к с. Новоселовка-с. Колено от автомобильной дороги "Калининск-Широкий Уступ-Екатериновка"  на участке км 3+500 - км 7+500  (до с. Новоселовка)  в  Екатериновском районе  Саратовской области </t>
  </si>
  <si>
    <t>Ремонт автомобильной дороги "Пугачев- Перелюб" на участке км 103+630-км 113+630 в Перелюбском районе Саратовской области. I этап (км 108+630-км 113+630)</t>
  </si>
  <si>
    <t>Ремонт автоподъезда к р.п. Степное от автомобильной дороги «Сызрань - Саратов  - Волгоград» - Пристанное - Ершов - Озинки - граница Казахстана на участке км 0+000-км 16+162 в Саратовской области (1 этап км12+400-км13+400)</t>
  </si>
  <si>
    <t>Ремонт автомобильной дороги «Романовка-Малое Щербедино» на участке км 1+280- км 12+000 в Саратовской области (I этап: км 1+280 – км 6+280)</t>
  </si>
  <si>
    <t>Ремонт автомобильной дороги «Ольшанка-Полоцкое» на участке км 5+478 - км 17+060 в Саратовской области. I этап (км 5+478 - км 10+478)</t>
  </si>
  <si>
    <t>Ремонт автоподъезда к с. Демкино-с. Апалиха от автомобильной дороги «Сызрань-Саратов-Волгоград» на участке км 0+000-км 10+600 в Саратовской области. I этап (км 9+480 - км 14+480)</t>
  </si>
  <si>
    <t>Ремонт автомобильной дороги "Самара-Пугачев-Энгельс-Волгоград"  на участке км 166+000-км 178+000  в Пугачевском районе Саратовской области. I этап (км 166+000- км 172+000)</t>
  </si>
  <si>
    <t xml:space="preserve">Ремонт автоподъезда к г. Балаково от автомобильной дороги "Сызрань-Саратов-Волгоград"  на участке км 0+000-км 5+614 в  Саратовской области. I этап (2+300- км4+600) </t>
  </si>
  <si>
    <t>Ремонт  автомобильной дороги "Балашов-Романовка"  на участке км 25+200-км 40+200 в Романовском районе  Саратовской области. I  этап (км25+200- км31+200)</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</si>
  <si>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Саратовском районе.</t>
  </si>
  <si>
    <t>ПГ 056</t>
  </si>
  <si>
    <t>ПГ 061</t>
  </si>
  <si>
    <t>03602000540190000019(ПГ054)</t>
  </si>
  <si>
    <t>ПГ 062</t>
  </si>
  <si>
    <t>ПГ064</t>
  </si>
  <si>
    <t>ПГ 065</t>
  </si>
  <si>
    <t>ПГ066</t>
  </si>
  <si>
    <t>ПГ063</t>
  </si>
  <si>
    <t>ПГ067</t>
  </si>
  <si>
    <t>ПГ 068</t>
  </si>
  <si>
    <t>ПГ069</t>
  </si>
  <si>
    <t>Ремонт автомобильной дороги  "Аркадак - Турки" на участке км 14+830 - км 19+830 в Турковском районе Саратовской области</t>
  </si>
  <si>
    <t>Ремонт автоподъезда к с.Елшанка – с.Поповка – с.Старая Лебежайка от автомобильной дороги "Р-228 «Сызрань – Саратов – Волгоград» на участках  км 0+000 - км 3+330, км 4+000 - км 5+400, км 14+930 - км 15+230 в Хвалынском районе Саратовской области</t>
  </si>
  <si>
    <t>Капитальный ремонт  автомобильной дороги «Самара  –  Пугачев  –  Энгельс  – Волгоград» на участке км 452+500 – км 455+500 в Ровенском районе Саратовской области</t>
  </si>
  <si>
    <t>Ремонт автоподъезда к с. Питерка от автомобильной дороги "Урбах-Ждановка-Новоузенск-Александров Гай" на участке км 0+000 – км 20+785 в Саратовской области. I этап (км 0+054 – км 8+054)</t>
  </si>
  <si>
    <t>Капитальный ремонт автомобильной дороги «Самара-Пугачёв-Энгельс-Волгоград» на участке км 117+450 - км 132+450 в Ивантеевском районе Саратовской области. I этап (км 117+450-км 121+450)</t>
  </si>
  <si>
    <t>Капитальный ремонт автомобильной дороги "Самара-Пугачев-Энгельс-Волгоград" на участке км 224+000-км 230+700 в Балаковском районе Саратовской области</t>
  </si>
  <si>
    <t>Капитальный ремонт автомобильной дороги «Новые Бурасы - Кутьино - Вязьмино - Петровск» на участке км 39+300 - км 53+300 в Петровском районе Саратовской области. I этап (км 41+300 - км 53+300)</t>
  </si>
  <si>
    <t xml:space="preserve">Установка барьерного ограждения на автомобильной дороге общего пользования регионального значения «Автоподъезд к г. Саратову от автомобильной дороги «Р-228 «Сызрань - Саратов – Волгоград» на участке на км 4+087 – км 6+240 </t>
  </si>
  <si>
    <t>15 дней после заключения контракта</t>
  </si>
  <si>
    <t>Установка элементов освещения на автоподъезде к г.Энгельсу от автодороги «А-298 автомобильная дорога Р-228 «Сызрань – Саратов – Волгоград» – Пристанное – Ершов – Озинки – граница с Республикой Казахстан на участке км 12+460 – км 14+460 в Энгельсском районе Саратовской области</t>
  </si>
  <si>
    <t>Установка элементов освещения на автомобильной дороге «Балашов-Ртищево» на участке км 6+780 - км 11+000 в Балашовском районе Саратовской области</t>
  </si>
  <si>
    <r>
      <t xml:space="preserve">Проведение строительного контроля </t>
    </r>
    <r>
      <rPr>
        <sz val="14"/>
        <color indexed="8"/>
        <rFont val="Times New Roman"/>
        <family val="1"/>
        <charset val="204"/>
      </rPr>
      <t>при выполнении работ на объекте: «Строительство автомобильной дороги «Озинки-Перелюб» на участке граница Озинского района – Нижняя Покровка в Перелюбском районе Саратовской области</t>
    </r>
  </si>
  <si>
    <t>Капитальный ремонт автомобильной дороги «Самара – Пугачёв – Энгельс - Волгоград» на участке км 117+450 - км 132+450 в Ивантеевском районе Саратовской области. II этап (км 121+450 - км 126+450).</t>
  </si>
  <si>
    <t>Колличество поданных заявок</t>
  </si>
  <si>
    <t>ООО Автобан 0360200054019000022 от 06.05.2019</t>
  </si>
  <si>
    <t>ООО Садор 0360200054019000021 от 13.05.2019</t>
  </si>
  <si>
    <t>ООО Автобан 0360200054019000025 от 13.05.2019</t>
  </si>
  <si>
    <t>ООО "Дорожное предприятие № 6" 29.04.2019т № 0360200054019000012</t>
  </si>
  <si>
    <t>ООО "Спецстрой" от 19.04.19 № 0360200054019000017</t>
  </si>
  <si>
    <t>ООО "Дорстрой"0360200054019000002 от 14.03.2019</t>
  </si>
  <si>
    <t xml:space="preserve">ООО "Автодорожник" № 0360200054019000030 от 17.05.2019 </t>
  </si>
  <si>
    <t xml:space="preserve">83 356 ,70028 </t>
  </si>
  <si>
    <t>ПГ 098</t>
  </si>
  <si>
    <t>ПГ 077</t>
  </si>
  <si>
    <t>ПГ076</t>
  </si>
  <si>
    <t>ПГ074</t>
  </si>
  <si>
    <t>ООО "Автодорожник" 0360200054019000033 от 20.05.19</t>
  </si>
  <si>
    <t>ООО Бурбау от 20.05.2019 № 0360200054019000027</t>
  </si>
  <si>
    <t>ООО Автобан № 0360200054019000023 от 06.05.2019</t>
  </si>
  <si>
    <t>ООО"Автотрасса" № 0360200054019000024 от 19.05.2019</t>
  </si>
  <si>
    <t>ООО "Марксстрой-С" № 0360200054019000035 от 15.05.2019</t>
  </si>
  <si>
    <t>ООО "Дорожное предприятие № 6" от 21.05.2019 № 0360200054019000028</t>
  </si>
  <si>
    <t>ООО "ИПОД" № 0360200054019000047 от 21.05.2019</t>
  </si>
  <si>
    <t>ООО фирма Зоринка от 16.05.2019 № 0360200054019000031</t>
  </si>
  <si>
    <t>ООО "ИПОД" № 0360200054019000032 от 21.05.2019</t>
  </si>
  <si>
    <t>ООО "Автотрасса"  0360200054019000044 от 22.05.2019</t>
  </si>
  <si>
    <t>ООО Автобан № 0360200054019000037 от 22.05.2019</t>
  </si>
  <si>
    <t>ПГ 078</t>
  </si>
  <si>
    <t>ООО Автобан 0360200054019000034 от 23.05.2019</t>
  </si>
  <si>
    <t>ООО Автодорога от 22.05.2019 № 0360200054019000026</t>
  </si>
  <si>
    <t xml:space="preserve">ООО "Дорстрой" (Турки) 0360200054019000043 от 22.05.2019 </t>
  </si>
  <si>
    <t>ООО Автотрасса от 22.05.2019 № 0360200054019000039</t>
  </si>
  <si>
    <t>ООО Автострада от 24.05.19 № 0360200054019000048</t>
  </si>
  <si>
    <t>АО "Автогрейд" 0360200054019000049 от 27.05.19</t>
  </si>
  <si>
    <t>ООО Автобан 036020005401900036 от 27.05.19</t>
  </si>
  <si>
    <t>ООО ИПОД № 0360200054019000059 оть 27.05.19</t>
  </si>
  <si>
    <t>ООО "Дорстрой" № 0360200054019000038 от 27.05.19</t>
  </si>
  <si>
    <t>ООО Саратовское дорожно-строительное предприятие" № 0360200054019000042 от 27.05.19</t>
  </si>
  <si>
    <t>ООО Автотрасса 0360200054019000045 от 27.05.19</t>
  </si>
  <si>
    <t>ООО"Оптима" 0360200054019000041 от 27.05.19</t>
  </si>
  <si>
    <t>ООО Автобан 0360200054019000060 от 27.05.19</t>
  </si>
  <si>
    <t>Ремонт автоподъезда к г. Красный Кут от автомобильной дороги «Урбах-Ждановка-Новоузенск-Александров Гай» на участке км 0+000-км 16+089 в Саратовской области. II этап (км 4+000 - км 16+089)</t>
  </si>
  <si>
    <t xml:space="preserve">ООО"Автотрасса" № 0360200054019000052 от 30.05.19 </t>
  </si>
  <si>
    <t>ООО Автотрасса 0360200054019000050 от 30.05.19</t>
  </si>
  <si>
    <t>СНЯТ С ТОРГОВ</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</si>
  <si>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Устройство защитных слоев в Озинском и Перелюбском районах</t>
  </si>
  <si>
    <t>ООО Конвектор № 0360200054019000057 от 03.06.19</t>
  </si>
  <si>
    <t>ООО "Дорожник" № 0360200054019000053 от 03.06.19 г.</t>
  </si>
  <si>
    <t>ООО"Оптима" 0360200054019000054 от 03.06.19</t>
  </si>
  <si>
    <t>ООО "Дорстрой" № 0360200054019000040 от 03.06.19</t>
  </si>
  <si>
    <t>ООО "Дорстрой"(Турки) № 0360200054019000051 от 03.06.19</t>
  </si>
  <si>
    <t>Ремонт  автомобильной дороги "Балашов-Романовка"  на участке км 25+200 - км 40+200 в Романовском районе  Саратовской области. II этап (км 31+200 - км 40+200)</t>
  </si>
  <si>
    <t>Ремонт автоподъезда к с. Демкино-с. Апалиха от автомобильной дороги «Сызрань-Саратов-Волгоград» на участке км 0+000-км 10+600 в Саратовской области. II этап (км 6+620 – км 9+480 и км 14+480 – км 16+620)</t>
  </si>
  <si>
    <t>АО "Автогрейд" 0360200054019000046
  от 27.05.19</t>
  </si>
  <si>
    <t>закупка отменена</t>
  </si>
  <si>
    <t xml:space="preserve">24.06.2019 аукциона не будет </t>
  </si>
  <si>
    <t>ООО Сарэнергомонтаж № 0360200054019000061 от 02.07.19</t>
  </si>
  <si>
    <t>ООО Сарэнергомонтаж № 0360200054019000058 от 01.07.19</t>
  </si>
  <si>
    <t xml:space="preserve">ООО "Автотрасса"  0360200054019000075 от 03.07.19  </t>
  </si>
  <si>
    <t xml:space="preserve">Строительство мостового перехода через р. Большой Иргиз на участке км 25+000 – км 25+580 автомобильной дороги «Горный-Березово» в Пугачевской районе Саратовской области </t>
  </si>
  <si>
    <t>24.05.2019</t>
  </si>
  <si>
    <t>29.07.2019</t>
  </si>
  <si>
    <t>Капитальный ремонт автомобильной дороги "Балашов - Ртищево " на участке км 66+800-км 81+800 в Аркадакском районе Саратовской области (I этап-км66+800-км68+800, II этап-км68+800-км81+800)</t>
  </si>
  <si>
    <t>Капитальный ремонт автомобильной дороги «Самара-Пугачев-Энгельс-Волгоград» на участке км 240+000 - км 248+063 в Балаковском районе Саратовской области  (I этап-км240+000-км241+500, II этап-км241+500-км248+063)</t>
  </si>
  <si>
    <t>Капитальный ремонт автомобильной дороги "Самара - Пугачев - Энгельс - Волгоград" на участке км 456+000 - км 462+000 в Ровенском районе Саратовской области</t>
  </si>
  <si>
    <t>Капитальный ремонт водопропускной трубы на автомобильной дороге  «Новоузенск-Основной» на км 7+270 в Новоузенском районе Саратовской области</t>
  </si>
  <si>
    <t>Капитальный ремонт водопропускной трубы на автоподъезде к с. Елизаветино – с. Вяжля от автомобильной дороги  «Тамбов-Ртищево-Саратов» на км 10+380 в Аткарском районе Саратовской области</t>
  </si>
  <si>
    <t>Разработка рабочей документации по капитальному ремонту моста через овраг Приволжский на км 455+837 автомобильной дороги «Самара-Пугачев-Энгельс-Волгоград» в Ровенском районе Саратовской области</t>
  </si>
  <si>
    <t>18.07.2019</t>
  </si>
  <si>
    <t>Ремонт автомобильной дороги  "Балаково - Духовницкое" на участке км 11+100 - км 23+500 в Балаковском районе Саратовской области</t>
  </si>
  <si>
    <t>01.08.2019</t>
  </si>
  <si>
    <t>Ремонт автомобильной дороги  "Балашов - Романовка" на участке км 0+000 - км 11+200 в Балашовском районе Саратовской области</t>
  </si>
  <si>
    <t>Ремонт автомобильной дороги  "Самойловка - Казачка" на участке км 37+560 - км 42+560 в Калининском районе Саратовской области</t>
  </si>
  <si>
    <t>Ремонт автомобильной дороги  "Самойловка - Казачка" на участке км 5+200 - км 10+200 в Самойловском районе Саратовской области</t>
  </si>
  <si>
    <t>Ремонт автомобильной дороги  "Вольск - Черкасское - Калмантай - граница Ульяновской области" на участке км 4+000 - км 14+000 в Вольском районе Саратовской области</t>
  </si>
  <si>
    <t>Ремонт автомобильной дороги  "Ртищево - Правда" на участке км 2+100 - км 8+100 в Ртищевском районе Саратовской области</t>
  </si>
  <si>
    <r>
      <t>Ремонт автомобильной дороги «Перелюб - Иваниха» на участках км 2+800 - км 7+002, км 7+678 – км 12+600 в Перелюбском районе Саратовской области</t>
    </r>
    <r>
      <rPr>
        <sz val="13"/>
        <color indexed="10"/>
        <rFont val="Times New Roman"/>
        <family val="1"/>
        <charset val="204"/>
      </rPr>
      <t xml:space="preserve"> </t>
    </r>
  </si>
  <si>
    <t xml:space="preserve">Ремонт автомобильной дороги «Маркс - Липовка - п. им. Тельмана» на участке км 12+850 – км 17+850 в Марксовском районе Саратовской области </t>
  </si>
  <si>
    <t>Ремонт автоподъезда к п. Модин от автомобильной дороги "А-298 автомобильная дорога Р-228 "Сызрань - Саратов - Волгоград" - Пристанное - Ершов - Озинки - граница с Республикой Казахстан" на участке км 0+000 - км 4+700 в Озинском районе Саратовской области</t>
  </si>
  <si>
    <t xml:space="preserve">Ремонт автомобильной дороги «Мокроус - Долина» на участке км 0+000 – км 15+660 в Федоровском районе Саратовской области </t>
  </si>
  <si>
    <t xml:space="preserve">Ремонт автомобильной дороги «Саратов-Тепловка-Базарный Карабулак-Балтай» на участке км 34+625 – км 43+180 в Новобурасском  районе Саратовской области </t>
  </si>
  <si>
    <t xml:space="preserve">Ремонт автомобильной дороги «Саратов-Тепловка-Базарный Карабулак-Балтай» на участке км 43+180– км 60+180 в Базарно-Карабулакском  районе Саратовской области </t>
  </si>
  <si>
    <t>4,970,95667</t>
  </si>
  <si>
    <t xml:space="preserve">Ремонт автомобильной дороги «Прибрежный - Шумейка - Генеральское» на участке км 0+000 – км 12+500 в Энгельсском  районе Саратовской области </t>
  </si>
  <si>
    <t>Ремонт автоподъезда к п. Расково от автомобильной дороги "Саратов - Дубки - Новая Липовка" на участке км 0+000 - км 2+000 в Саратовском районе Саратовской области</t>
  </si>
  <si>
    <t xml:space="preserve">Ремонт автомобильной дороги «Генеральское - Красный Яр» на участке км 0+000 – км 6+000 в Энгельсском  районе Саратовской области </t>
  </si>
  <si>
    <t>04.04.2019</t>
  </si>
  <si>
    <t>13.03.2019</t>
  </si>
  <si>
    <t>07.06.2019</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</si>
  <si>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Лысогорском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</si>
  <si>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Калининском районе</t>
  </si>
  <si>
    <t xml:space="preserve">Ремонт автоподъезда к с.Елшанка – с.Поповка – с.Старая Лебежайка от автомобильной дороги «Р-228 «Сызрань – Саратов – Волгоград» на участках  км 0+000 -  км 3+330, км 4+000 -  км 5+400,    км 14+930 -  км 15+230 в Хвалынском районе Саратовской области             </t>
  </si>
  <si>
    <t>Ремонт автоподъезда к с. Рогаткино - с. Дубовка от автомобильной дороги "Р-228 "Сызрань - Саратов - Волгоград" на участке км 0+000 - км 10+000 в Красноармейском районе Саратовской области</t>
  </si>
  <si>
    <t>Ремонт автомобильной дороги  "Бородаевка-Осиновский" на участке км 1+436 - км 3+000 в Марксовском районе Саратовской области</t>
  </si>
  <si>
    <t>Выполнение работ по экономическим изысканиям для обоснования передачи в федеральную собственность автомобильной дороги общего пользования регионального значения автомобильная дорога "Александров Гай - Казталовка (Казахстан) в пределах района" в Александрово-Гайском районе Саратовской области</t>
  </si>
  <si>
    <t>Выполнение работ по экономическим изысканиям для обоснования передачи в федеральную собственность автомобильной дороги общего пользования регионального значения автомобильная дорога "Урбах - Ждановка - Новоузенск -Александров Гай" км 000+450– км 173+775 в Саратовской области</t>
  </si>
  <si>
    <t>Ремонт автомобильной дороги  "Вольск - Черкасское - Калмантай - граница Ульяновской области" на участке км 0+000 - км 4+000 в Вольском районе Саратовской области</t>
  </si>
  <si>
    <t>Ремонт моста через суходол на км 2+247 автомобильной дороги "Нижняя Чернавка-Кряжим-Николаевка" в Вольском Районе Саратовской области</t>
  </si>
  <si>
    <t>Ремонт моста через овраг Камнев на км 12+251 автомобильной дороги "Воскресенское-Синодское" в Воскресенском районе Саратовской области</t>
  </si>
  <si>
    <t>Ремонт моста через овраг Кошелев на км 16+911 автомобильной дороги "Воскресенское-Синодское" в Воскресенском районе Саратовской области</t>
  </si>
  <si>
    <t>Ремонт моста через овраг Цибулин на км 431+747 автомобильной дороги "Самара-Пугачев-Энгельс-Волгоград" в Энгельсском районе Саратовской области</t>
  </si>
  <si>
    <t>Ремонт моста через трубу оросительной системы на км 325+892 автомобильной дороги "Самара-Пугачев-Энгельс-Волгоград" (в пределах района) в Марксовском районе Саратовской области</t>
  </si>
  <si>
    <t>Планово-предупредительные работы на мостовых сооружениях в Перелюбском, Ершовском, Ивантеевском, Александрово-Гайском, Федоровском, Марксовском,  Питерском районах Саратовской области (8 мостов)</t>
  </si>
  <si>
    <t>Планово-предупредительные работы на мостовых сооружениях в Красноармейском, Аткарском, Воскресенском, Романовском, Самойловском, Аркадакском, Саратовском районах Саратовской области (9 мостов)</t>
  </si>
  <si>
    <t xml:space="preserve">Разработка проектов организации дорожного движения           77 ад </t>
  </si>
  <si>
    <t xml:space="preserve">Разработка проектов организации дорожного движения 132 ад </t>
  </si>
  <si>
    <t>21.06.2019</t>
  </si>
  <si>
    <t>Диагностика плановая автомобильной дороги "Урбах-Ждановка-Новоузенск-Александров Гай"  на участке км 0+000 - км 174+000 в Саратовской области</t>
  </si>
  <si>
    <t>Диагностика моста через р. Большой Иргиз на км 271+444 автомобильной дороги "Самара-Пугачев-Энгельс-Волгоград" в Балаковском районе Саратовской области.</t>
  </si>
  <si>
    <t>05.07.2019</t>
  </si>
  <si>
    <t xml:space="preserve">Выполнение кадастровых работ по формированию полосы отвода на автомобильной дороги "Урбах - Ждановка - Новоузенск -Александров Гай"  в Советском, Краснокутском, Питерском, Новоузенском, Александрово-Гайском муниципальных районов Саратовской области, оформлению технического плана автомобильной дороги, постановке на государственный кадастровый учет объекта капитального строительства и земельных участков </t>
  </si>
  <si>
    <t>Выполнение топографо-геодезической съемки, выполнение кадастровых работ по флормированию полосы отвода автомобильной дороги "Балаково-Духовницкое" в Балаковском, Духовницком муниципальных районах  Саратовской области, оформление технического плана автомобильной дороги, постановке на государственный кадастровый учет объекта капитального строительства и земельных участков</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</si>
  <si>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"Александров Гай - Казталовка"</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</si>
  <si>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Перелюб - Натальин Яр - Тараховка в Перелюбском р-не Саратовской области</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</si>
  <si>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"Пугачев - Перелюб"</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</si>
  <si>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"Пугачев - Перелюб"-Клинцовка - Октябрьский в Пугачевском  районе Саратовской области</t>
  </si>
  <si>
    <t>топографо-геодезические, кадастровы работы по снятию наложений земельных участков, ранее поставленных на государственный кадастровый учеи , и объектов капитального строительства ( муниципальные автомобильныхе дороги и т.д.),в полосе отвода  а/д Самара - Пугачев - Энгельс - Волгоград</t>
  </si>
  <si>
    <t xml:space="preserve">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"Пугачев - Селезниха - Мавринка" на участке км 0+000-км 33+750 </t>
  </si>
  <si>
    <t xml:space="preserve">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"Аткарск - Песчанка" - а/д Р-158 "Нижний Новгород- Арзамас - Саранск - Исса -Пенза -Саратов" в Аткарском районе Саратовской области </t>
  </si>
  <si>
    <t xml:space="preserve">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"Клинцовка - Жестянка" в Пугачевском районе </t>
  </si>
  <si>
    <t xml:space="preserve">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"Балаково - Духовницкое" - Пугачев в Пугачевском районе </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</si>
  <si>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ними:«Вольск - Черкасское - Калмантай - граница Ульяновской области» в Вольском муниципальном районе Саратовской области.</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</si>
  <si>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ними:«Калининск - Широкий Уступ - Екатериновка» в Екатериновском, Калининском муниципальных районах Саратовской области</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</si>
  <si>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ними:"Балашов - Романовка" в Балашовском, Романовском муниципальных районах Саратовской области</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</si>
  <si>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ними:"Аткарск – Умет" в Аткарском муниципальном районе Саратовской области</t>
  </si>
  <si>
    <t>выполнение топографо-геодезических работ в целях формирования полосы отвода автомобильной дороги автоподъезд к г. Балаково от автомобильной дороги «Р-228 «Сызрань – Саратов – Волгоград» в Вольском муниципальном районе Саратовской области</t>
  </si>
  <si>
    <t>выполнение кадастровых работ по изготовлению технического плана автомобильной дороги "Ртищево - Стройиндустрия" в Ртищевском районе Саратовской области.</t>
  </si>
  <si>
    <t>выполнение кадастровых работ по изготовлению технического плана автоподъезда к с. Чиганак от автомобильной дороги "Тамбов - Ртищево - Саратов" в Ртищевском районе Саратовской области.</t>
  </si>
  <si>
    <t xml:space="preserve">выполнение работ по изготовлению проекта освоения лесов на лесных участках предоставленных в постоянное (бессрочное) пользование в целях строительства I и II очереди Северного автодорожного подхода к строящемуся аэропортовому комплексу «Центральный» в квартале с3, часть выдела 10, 11, Саратовского лесничества, Усть-Курдюмского участкового лесничества (1,5065га., 0,9360га., 0,0168га.). </t>
  </si>
  <si>
    <t>Топографо-геодезические, кадастровые, оценочные работы</t>
  </si>
  <si>
    <t xml:space="preserve"> </t>
  </si>
  <si>
    <t>22.11.2018г.</t>
  </si>
  <si>
    <t>02.04.2019г.</t>
  </si>
  <si>
    <t>08.04.2019г.</t>
  </si>
  <si>
    <t>18.04.2019г.</t>
  </si>
  <si>
    <t>13.05.2019г.</t>
  </si>
  <si>
    <t>122,000                    (19г.съемка)</t>
  </si>
  <si>
    <t>документы в отделе торгов</t>
  </si>
  <si>
    <t>№03602000540019000013</t>
  </si>
  <si>
    <t>№03602000540019000016</t>
  </si>
  <si>
    <t>№0360200054019000014</t>
  </si>
  <si>
    <t>№0360200054019000020</t>
  </si>
  <si>
    <t xml:space="preserve"> 23.11.2018г</t>
  </si>
  <si>
    <t xml:space="preserve">( дух годичный) №0360200054018000066 </t>
  </si>
  <si>
    <t xml:space="preserve">(дух годичный) № 0360200054018000065  </t>
  </si>
  <si>
    <t>ООО "Гранит" от 05.07.2019 № 0360200054019000080</t>
  </si>
  <si>
    <t>11.07.2019 аукцион не состоялся</t>
  </si>
  <si>
    <t>08.07.2019 аукцион несостоялся</t>
  </si>
  <si>
    <t>Ремонт автомобильной дороги "Шереметьевка- Урицкое-Широкий Карамыш-Большие Копены" км 54+000 - км 60+300  в Лысогорском районе Саратовской области  (без ресайкл.)</t>
  </si>
  <si>
    <t>Ремонт автомобильной дороги "Самара-Пугачев-Энгельс-Волгоград" на участке км 260+550 - км 271+322 в Балаковском районе Саратовской области</t>
  </si>
  <si>
    <t>Капитальный ремонт моста через ручей на км 428+534 автомобильной дороги "Самара-Пугачев-Энгельс-Волгоград" в Энгельсском районе</t>
  </si>
  <si>
    <t>Капитальный ремонт моста через овраг Суходолка на км 33+262 автомобильной дороги "Новые Бурасы - Кутьино Вязьмино - Петровск" в Новобурасском районе  Саратовской области</t>
  </si>
  <si>
    <t>Капитальный ремонт моста через ручей на км 42+790 автомобильной дороги "Новые Бурасы - Кутьино - Вязьмино - Петровск" в Петровском районе  Саратовской области</t>
  </si>
  <si>
    <t>Капитальный ремонт моста через ручей на км 3+732 автоподъезда к с.Елшанка-с.Поповка-с.Старая Лебежайка от автомобильной дороги "Р-228"Сызрань-Саратов-Волгоград" в Хвалынском районе  Саратовской области</t>
  </si>
  <si>
    <t xml:space="preserve">0,04597
</t>
  </si>
  <si>
    <t xml:space="preserve">0,0168
</t>
  </si>
  <si>
    <t xml:space="preserve">0,017
</t>
  </si>
  <si>
    <t>Диагностика 23 мостов</t>
  </si>
  <si>
    <t>Капитальный ремонт моста через канал на км 2+610 автоподъезда к с. Квасниковка от автоподъезда к г. Энгельс от автомобильной дороги "А-298 автомобильная дорога Р-228 "Сызрань-Саратов-Волгоград"- Пристанное - Ершов-Озинки-граница с Республикой Казахстан" в Энгельсском районе Саратовской области</t>
  </si>
  <si>
    <t>Дата проведения аукциона/рассмотрение заявок в конкурсе</t>
  </si>
  <si>
    <t>02.08.2019</t>
  </si>
  <si>
    <t>16.08.2019</t>
  </si>
  <si>
    <t>23.07.2019</t>
  </si>
  <si>
    <t>С даты заключения контракта по 15.11.19 г</t>
  </si>
  <si>
    <t>15.08.2019</t>
  </si>
  <si>
    <t>С даты заключения контракта по 16.09.2019 г</t>
  </si>
  <si>
    <t xml:space="preserve">146 007, 27343 </t>
  </si>
  <si>
    <t>ООО "ИПОД" № 0360200054019000081 от 16.07.2019</t>
  </si>
  <si>
    <t>21.08.2019</t>
  </si>
  <si>
    <t>04.09.2019</t>
  </si>
  <si>
    <t>С даты заключения контракта по 13.12.19 г (изв.119)</t>
  </si>
  <si>
    <t>С даты заключения контракта по 13.12.19 г (изв.117)</t>
  </si>
  <si>
    <t>22.08.2019</t>
  </si>
  <si>
    <t>05.09.2019</t>
  </si>
  <si>
    <t>30.08.2019</t>
  </si>
  <si>
    <t>С даты заключения контракта по 13.12.19 г (изв.114)</t>
  </si>
  <si>
    <t>С даты заключения контракта по 10.10.19 г (изв 120)</t>
  </si>
  <si>
    <t>С даты заключения контракта по 13.12.19 г (изв 118)</t>
  </si>
  <si>
    <t>С даты заключения контракта по 13.12.2019 г (изв 113)</t>
  </si>
  <si>
    <t>С даты заключения контракта по 17.12.2019 г (изв.116)</t>
  </si>
  <si>
    <t>С даты заключения контракта по 17.12.2019 г(изв.115)</t>
  </si>
  <si>
    <t>19.07.2019</t>
  </si>
  <si>
    <t>23.08.2019</t>
  </si>
  <si>
    <t>06.09.2019</t>
  </si>
  <si>
    <t>С даты заключения контракта по 10.10.2019 г(изв.121)</t>
  </si>
  <si>
    <t>29.08.2019</t>
  </si>
  <si>
    <t>С даты заключения контракта по 16.10.2019 г</t>
  </si>
  <si>
    <t>С даты заключения контракта по 16.10.2019 г(изв.112)</t>
  </si>
  <si>
    <t xml:space="preserve"> ООО "Дорст рой" от 22.07.2019 № 0360200054019000094.</t>
  </si>
  <si>
    <t>26.07.2019</t>
  </si>
  <si>
    <t>16.05.2019</t>
  </si>
  <si>
    <t>28.08.2019</t>
  </si>
  <si>
    <t>С даты заключения контракта по 09.12.2019 г(изв.127)</t>
  </si>
  <si>
    <t>ООО "Автодорожник"0360200054019000091 от 29.07.19</t>
  </si>
  <si>
    <t>С даты заключения контракта по 10.04.20 г изв.098</t>
  </si>
  <si>
    <t>С даты заключения контракта по 15.11.19 г изв.106</t>
  </si>
  <si>
    <t>С даты заключения контракта по 15.11.19 г изв.099</t>
  </si>
  <si>
    <t>С даты заключения контракта по 15.11.19 г  изв.096</t>
  </si>
  <si>
    <t>С даты заключения контракта по 15.11.19 г изв.100</t>
  </si>
  <si>
    <t>С даты заключения контракта по 15.11.19 г изв.097</t>
  </si>
  <si>
    <t>С даты заключения контракта по 16.12.19 г. (изв.104)</t>
  </si>
  <si>
    <t>ООО "ИНСТИТУТ "ПРОЕКТМОСТОРЕКОНСТРУКЦИЯ" 16.08.2019</t>
  </si>
  <si>
    <t>С даты заключения контракта по 16.12.19 г.(изв. 105)</t>
  </si>
  <si>
    <t xml:space="preserve">С даты заключения контракта по 15.08.19 г </t>
  </si>
  <si>
    <t>С даты заключения контракта по 15.11.19 г(изв.108)</t>
  </si>
  <si>
    <t>0360200054019000102 от 07.08.2019 ООО СДТ-Проект (2 393 423,33)</t>
  </si>
  <si>
    <t>С даты заключения контракта по 15.11.19 г(изв.101)</t>
  </si>
  <si>
    <t xml:space="preserve">0360200054019000100 от 05.08.2019 ООО "СДТ-проект"  1 193 086,33 </t>
  </si>
  <si>
    <t xml:space="preserve">0360200054019000097 от 05.08.2019 ООО СДТ-Проект        1 496 958,33 </t>
  </si>
  <si>
    <t xml:space="preserve">0360200054019000106 от 12.08.2019 ООО СДТ-Проект        629 500,00 </t>
  </si>
  <si>
    <t xml:space="preserve">0360200054019000099  от 19.08.2019 ООО "ПИИ ВОЛГАГРАЖДАНПРОЕКТ"     700 000,00 </t>
  </si>
  <si>
    <t>0360200054019000062 от 27.06.2019 ООО"ИНСТИТУТ "ПРОЕКТМОСТОРЕКОНСТРУКЦИЯ"                2 460 000,00</t>
  </si>
  <si>
    <t>0360200054019000063 от 24.06.2019 ООО Антарес  375 000,00</t>
  </si>
  <si>
    <t>0360200054019000064 от 24.06.2019 ООО Антарес 550 000,00</t>
  </si>
  <si>
    <t xml:space="preserve">0360200054019000096 от 05.08.2019 ООО«СДТ-ПРОЕКТ»                2 721 599,00 </t>
  </si>
  <si>
    <r>
      <rPr>
        <sz val="10"/>
        <rFont val="Times New Roman"/>
        <family val="1"/>
        <charset val="204"/>
      </rPr>
      <t>0360200054019000098от 12.08.2019ООО "МОСТДОРПРОЕКТ-ПЛЮС</t>
    </r>
    <r>
      <rPr>
        <sz val="12"/>
        <rFont val="Times New Roman"/>
        <family val="1"/>
        <charset val="204"/>
      </rPr>
      <t>"         9 000 000,00</t>
    </r>
  </si>
  <si>
    <t>0360200054019000092от 31.07.2019ООО«ВОЛГОПРОЕКТСТРОЙМОСТ»               2 750 000,00</t>
  </si>
  <si>
    <t xml:space="preserve">036020054019000108 от 19.08.2019 ООО"АНТАРЕС"1 150 000,00 </t>
  </si>
  <si>
    <t xml:space="preserve">0360200054019000101 от 19.08.2019 ООО«СДТ-ПРОЕКТ»          601 590,00 </t>
  </si>
  <si>
    <t>ООО "ДИТЕСКО"№ 0360200054019000107</t>
  </si>
  <si>
    <t>Ремонт автомобильной дороги "Вольск - Черкасское - Калмантай - граница Ульяновской области" на участке км 0+000 - км 4+000 в Вольском районе Саратовской области</t>
  </si>
  <si>
    <t>Ремонт автоподъезда к р.п. Степное от автомобильной дороги «Сызрань - Саратов  - Волгоград» - Пристанное - Ершов - Озинки - граница Казахстана на участке км 0+000-км 16+162 в Саратовской области. II этап (км13+400- км16+162)</t>
  </si>
  <si>
    <t>Ремонт автомобильной дороги «Шереметьевка – Урицкое – Широкий Карамыш – Большие Копены» на участке км 54+000 – км 60+300 в Лысогорском районе Саратовской области</t>
  </si>
  <si>
    <t>Ремонт автомобильной дороги "Бородаевка - Осиновский" на участке км 1+436 - 3+000 в Марксовском районе Саратовской области</t>
  </si>
  <si>
    <t>Ремонт автоподъезда к  г. Балаково автомобильной дороги «Сызрань-Саратов-Волгоград» на участке км 0+000-км 5+614 в Саратовской области. II этап (км 4+600 - км 5+614)</t>
  </si>
  <si>
    <t xml:space="preserve">ООО "Дорстрой" (Турки)  от 22.07.19 № 0360200054019000093 </t>
  </si>
  <si>
    <t>Ремонт автомобильной дороги "Воскресенское-Синодское" на участке км 1+000-км 11+000 в Воскресенском районе Саратовской области</t>
  </si>
  <si>
    <t>Капитальный ремонт автомобильной дороги «Воскресенское – Синодское» на участке км 17+600 - км 28+300 в Воскресенском районе Саратовской области</t>
  </si>
  <si>
    <t xml:space="preserve">Ремонт автомобильной дороги "Шереметьевка - Урицкое - Широкий Карамыш - Большие Копены» км 42+500 - км 45+500  в Лысогорском районе Саратовской области </t>
  </si>
  <si>
    <t xml:space="preserve">Ремонт автомобильной дороги "Самара-Пугачев-Энгельс-Волгоград"  на участке км 260+550-км 271+322, 271 + 567 - 274+460  в Балаковском районе Саратовской области. </t>
  </si>
  <si>
    <t>ООО Автотрасса 16.09.2019 № 0360200054019000137</t>
  </si>
  <si>
    <t>ООО Автотрасса от 24.09.2019 №0360200054019000141</t>
  </si>
  <si>
    <t>ООО Автотрасса от 24.09.19 № 0360200054019000138</t>
  </si>
  <si>
    <t xml:space="preserve">ООО Автотрасса от 24.09.2019 № 0360200054019000142 </t>
  </si>
  <si>
    <t>ООО Автобан от 24.09.2019 №.0360200054019000139</t>
  </si>
  <si>
    <t>ООО Автотрасса от 30.09.2019 №.0360200054019000145</t>
  </si>
  <si>
    <t>ООО "Оптима" от 01.10.19 №.0360200054019000143</t>
  </si>
  <si>
    <t>ООО Автобан от 01.10.19 №.0360200054019000147</t>
  </si>
  <si>
    <t>ООО "Садор" от 02.10.19 №.0360200054019000146</t>
  </si>
  <si>
    <t>ООО "Калининское ДРСУ № 1" от 30.07.19 № 0360200054019000087.</t>
  </si>
  <si>
    <t>ООО Автобан от 04.10.19 №. 0360200054019000144</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</si>
  <si>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Александрово-Гайском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</si>
  <si>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Аркадакском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</si>
  <si>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Аткарском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</si>
  <si>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Базарно - Карабулакском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</si>
  <si>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Балаковском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</si>
  <si>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Балашовском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</si>
  <si>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Вольском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</si>
  <si>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Воскресенском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</si>
  <si>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Дергачевском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</si>
  <si>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Екатериновском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</si>
  <si>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Ершовском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</si>
  <si>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Ивантеевском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</si>
  <si>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Калининском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</si>
  <si>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Красноармейском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</si>
  <si>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Краснокутском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</si>
  <si>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Краснопартизанском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</si>
  <si>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Лысогорском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</si>
  <si>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Марксовском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</si>
  <si>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Новобурасском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</si>
  <si>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Новоузенском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</si>
  <si>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Озинском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</si>
  <si>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Перелюбском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</si>
  <si>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Петровском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</si>
  <si>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Питерском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</si>
  <si>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Пугачевском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</si>
  <si>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Ровенском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</si>
  <si>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Романовском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</si>
  <si>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Ртищевском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</si>
  <si>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Самойловском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</si>
  <si>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Татищевском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</si>
  <si>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Турковском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</si>
  <si>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Федоровском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</si>
  <si>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Хвалынском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</si>
  <si>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Энгельсском районе.</t>
  </si>
  <si>
    <t>Ремонт автомобильного моста "Саратов-Энгельс". Этап 1.</t>
  </si>
  <si>
    <t>Ремонт автомобильной дороги «Автоподъезд к г. Балаково от автомобильной дороги «Самара - Пугачев - Энгельс – Волгоград» - автомобильная дорога «Балаково – Духовницкое» на участке км 0+000 - км -4+000 в Балаковском районе Саратовской области.</t>
  </si>
  <si>
    <t>внсена</t>
  </si>
  <si>
    <t>ООО "Автотрасса" от 05.11.2019 № 0360200054019000161</t>
  </si>
  <si>
    <t>ООО фирма Зоринка от 05.11.2019 № 0360200054019000167</t>
  </si>
  <si>
    <t>ООО Автобан от 07.11.2019 №.0360200054019000155</t>
  </si>
  <si>
    <t>ООО Автотрасса от 12.11.2019 №.0360200054019000153</t>
  </si>
  <si>
    <t>ООО Автотрасса от 12.11.2019№.0360200054019000154</t>
  </si>
  <si>
    <t>ООО Дорожное предприятие № 6 от 14.11.19 №.0360200054019000151</t>
  </si>
  <si>
    <t>ООО Автобан  от 14.11.2019 №.0360200054019000156</t>
  </si>
  <si>
    <t>ООО Автобан  от 14.11.2019 №.0360200054019000152</t>
  </si>
  <si>
    <t>ООО Автобан от 14.11.2019 №.0360200054019000171</t>
  </si>
  <si>
    <t>ООО Автобан  от 15.11.19 №.0360200054019000166</t>
  </si>
  <si>
    <t>ООО Автодорожник от 15.11.2019 №.0360200054019000163</t>
  </si>
  <si>
    <t>ООО Дорожное предприятие № 6 от 15.11.2019 №.0360200054019000170</t>
  </si>
  <si>
    <t>15.10.2019</t>
  </si>
  <si>
    <t>ООО "Регион"  от 20.11.2019 №.0360200054019000168</t>
  </si>
  <si>
    <t>ООО Дорожное предприятие № 6 от 21.11.2019 №.0360200054019000160</t>
  </si>
  <si>
    <t>ООО Автотрасса  от 18.11.2019№.0360200054019000169</t>
  </si>
  <si>
    <t>ООО Автодорожник от 26.11.19 №.0360200054019000180</t>
  </si>
  <si>
    <t>ООО Дорожное предприятие № 6 от 28.11.19 №.0360200054019000162</t>
  </si>
  <si>
    <t>ОБЩЕСТВО С ОГРАНИЧЕННОЙ ОТВЕТСТВЕННОСТЬЮ "АВТОСТРАДА" от 29.11.2019 №.0360200054019000185</t>
  </si>
  <si>
    <t>ООО Автодорожник от 28.11.2019 №.0360200054019000179</t>
  </si>
  <si>
    <t>ООО"АВТОТРАССА" от 02.12.2019 №.0360200054019000200</t>
  </si>
  <si>
    <t>ООО "РЕГИОН" от 06.12.2019 №.0360200054019000191</t>
  </si>
  <si>
    <t>ООО Автодорожник от 02.12.2019 № 0360200054019000183</t>
  </si>
  <si>
    <t>ООО ИПОД от 02.12.2019 №.0360200054019000190</t>
  </si>
  <si>
    <t>ООО ИПОД от 06.12.2019  №.0360200054019000197</t>
  </si>
  <si>
    <t>ООО "ДОРСТРОЙ" от 06.12.2019  №.0360200054019000192</t>
  </si>
  <si>
    <t>ООО "Дорстрой"  от 06.12.2019№.0360200054019000195</t>
  </si>
  <si>
    <t>ОБЩЕСТВО С ОГРАНИЧЕННОЙ ОТВЕТСТВЕННОСТЬЮ "АВТОСТРАДА"от 06.12.2019 № 0360200054019000189</t>
  </si>
  <si>
    <t>ООО "Автотрасса" от 06.12.201 №.0360200054019000199</t>
  </si>
  <si>
    <t>ООО Дорожный ремонтно-строительный участок от 05.12.2019 №.0360200054019000165</t>
  </si>
  <si>
    <t>ООО Автобан от 09.12.19 №.0360200054019000186</t>
  </si>
  <si>
    <t>ООО Автодорожник от 09.12.2019 №.0360200054019000193</t>
  </si>
  <si>
    <t>ООО МАРКССТРОЙ-С от 09.12.2019 №.0360200054019000196</t>
  </si>
  <si>
    <t>ООО Дорожное предприятие № 6 от 02.12.2019 0360200054019000188</t>
  </si>
  <si>
    <t>ООО "ДОРСТРОЙ" от 10.12.2019 №.0360200054019000203</t>
  </si>
  <si>
    <t>ООО "ДРСУ" от 11.12.2019 №.0360200054019000194</t>
  </si>
  <si>
    <t xml:space="preserve">Ремонт автомобильной дороги «Самойловка - Казачка» на участке км 37+560  – км 42+560 в Калининском районе Саратовской области. </t>
  </si>
  <si>
    <t xml:space="preserve">Ремонт автомобильной дороги «Самойловка - Казачка» на участке км 5+200  – км 10+200 в Самойловском районе Саратовской области. </t>
  </si>
  <si>
    <t>ООО "Автотрасса" от 16.12.2019 № 0360200054019000205</t>
  </si>
  <si>
    <t>Ремонт автомобильной дороги «Балаково – Духовницкое» на участке км 11+100 - км 23+500 в Балаковском районе Саратовской области</t>
  </si>
  <si>
    <t>Уникальный номер позиции плана-графика</t>
  </si>
  <si>
    <t>Номер закупки</t>
  </si>
  <si>
    <t>Ремонт автоподъезда к с. Рогаткино – с. Дубовка от автомобильной дороги    Р – 228 «Сызрань – Саратов – Волгоград» на участке км 0+000-км 10+000 в Красноармейском районе Саратовской области» I этап ( км 0+000-км 5+000)</t>
  </si>
  <si>
    <t>ООО "РЕГИОН" от 22.12.2019 № 0360200054019000204</t>
  </si>
  <si>
    <t>.2019036020005400010002460001</t>
  </si>
  <si>
    <t>.0360200054019000226</t>
  </si>
  <si>
    <t>.2019036020005400010002440001</t>
  </si>
  <si>
    <t>.0360200054019000231</t>
  </si>
  <si>
    <t>.2019036020005400010002470001</t>
  </si>
  <si>
    <t>.0360200054019000227</t>
  </si>
  <si>
    <t>.2019036020005400010002390001</t>
  </si>
  <si>
    <t>.0360200054019000230</t>
  </si>
  <si>
    <t>ООО "Автотрасса" от 24.12.2019 №.0360200054019000215</t>
  </si>
  <si>
    <t xml:space="preserve">  «Ремонт автомобильной дороги «Саратов – Тепловка – Базарный Карабулак – Балтай» на участке км 34+625 – км 43+180 в Новобурасском районе Саратовской области»</t>
  </si>
  <si>
    <t>БКАД СМР</t>
  </si>
  <si>
    <t>Ремонт автомобильной дороги "Маркс - Липовка - п. им. Тельмана" на участке км 12+850-км 17+850 в Марксовском районе Саратовской области</t>
  </si>
  <si>
    <t xml:space="preserve">Ремонт автоподъезда к с. Калининское от автомобильной дороги «Степное-Мечетное-Любимово» на участке км 2+967- км 10+257 в Марксовском районе Саратовской области </t>
  </si>
  <si>
    <t>ООО "Дорожник" от 30.12.19 № 0360200054019000206</t>
  </si>
  <si>
    <r>
      <rPr>
        <sz val="12"/>
        <rFont val="Times New Roman"/>
        <family val="1"/>
        <charset val="204"/>
      </rPr>
      <t xml:space="preserve">ООО Дорожный ремонтно-строительный участок  от 30.12.19 </t>
    </r>
    <r>
      <rPr>
        <sz val="12"/>
        <color indexed="8"/>
        <rFont val="Times New Roman"/>
        <family val="1"/>
        <charset val="204"/>
      </rPr>
      <t>№.0360200054019000216</t>
    </r>
  </si>
  <si>
    <t>"Строительство автомобильной дороги "Озинки - Перелюб" на участке отмыкания на п.Новозаволжский граница Перелюбского района в Озинском районе Саратовской области (2-ой этап ПК50+46 - ПК59+75)"</t>
  </si>
  <si>
    <t xml:space="preserve">.202003602000540002000006 </t>
  </si>
  <si>
    <t xml:space="preserve">.202003602000540002000005 </t>
  </si>
  <si>
    <t xml:space="preserve">.202003602000540002000003 </t>
  </si>
  <si>
    <t xml:space="preserve"> 30.12.19</t>
  </si>
  <si>
    <t>.0360200054020000001</t>
  </si>
  <si>
    <t xml:space="preserve">Ремонт автоподъезда к с. Калининское от автомобильной дороги «Степное-Мечетное-Любимово» на участке км 0 + 00- км 2+967 в Советском  районе Саратовской области </t>
  </si>
  <si>
    <t>.0360200054020000002</t>
  </si>
  <si>
    <t>.0360200054020000004</t>
  </si>
  <si>
    <t>Ремонт автомобильной дороги "Прибрежный - Шумейка - Генеральское" на участке км 0+000 - км 12+500 в Энгельсском районе Саратовской области (1 этап км 2+400 - км 5+667, км 9+265 - км 12+500)</t>
  </si>
  <si>
    <t>Ремонт автомобильной дороги «Генеральское - Красный Яр» на участке км 0+000 – км 6+000 в Энгельсском районе в Саратовской области</t>
  </si>
  <si>
    <t>Ремонт автомобильной дороги "Вольск - Черкасское - Калмантай - граница Ульяновской области” на участке км 4+000 - км 14+000 в Вольском районе Саратовской области</t>
  </si>
  <si>
    <t>Ремонт автомобильной дороги "Вольск - Черкасское - Калмантай - граница Ульяновской области" на участке км 63+353 - км 66+353 в Вольском районе Саратовской области</t>
  </si>
  <si>
    <t xml:space="preserve">.202003602000540002000013 </t>
  </si>
  <si>
    <t xml:space="preserve">.202003602000540002000012 </t>
  </si>
  <si>
    <t xml:space="preserve">.0360200054020000007
 </t>
  </si>
  <si>
    <t>.0360200054020000008</t>
  </si>
  <si>
    <t xml:space="preserve">.202003602000540002000017 </t>
  </si>
  <si>
    <t>ООО "Оптима" № 0360200054019000227 от 27.01.2020</t>
  </si>
  <si>
    <t xml:space="preserve">ООО "Автотрасса" № 0360200054019000230 от 20.01.20 </t>
  </si>
  <si>
    <t xml:space="preserve">.202003602000540002000018 </t>
  </si>
  <si>
    <t xml:space="preserve">.0360200054020000010
</t>
  </si>
  <si>
    <t xml:space="preserve">.0360200054020000011
 </t>
  </si>
  <si>
    <t>Ремонт автомобильной дороги «Базарный Карабулак – Вязовка – Садовка» на участке км 1+525 - км 6+525 в Базарно-Карабулакском районе Саратовской области</t>
  </si>
  <si>
    <t>Ремонт автомобильной дороги «Балтай - Большие Озерки - Неверкино (Пензенская область)» на уча-стке км 21+000 - км 26+000 в Балтайском районе Саратовской области</t>
  </si>
  <si>
    <t>Ремонт участка автомобильной дороги "Новые Бурасы-Кутьино-Вязьмино-Петровск" на участке км 25+000 - км 33+200, км 33+400 - км 35+200  в Новобурасском районе Саратовской области</t>
  </si>
  <si>
    <t>Ремонт автомобильной дороги "Новые Бурасы - ст. Бурасы - Динамовский"  на участке км 7+550 - км 12+550 в Новобурасском районе Саратовской области</t>
  </si>
  <si>
    <t>Ремонт автомобильной дороги «Р-158 «Нижний Новгород-Арзамас-Саранск-Исса-Пенза-Саратов» - «Савкино-Лопатино (Пензенская область)» на участке км 0+040 - км 3+540 в Петровском районе Саратовской области</t>
  </si>
  <si>
    <t>Ремонт автомобильной дороги "Р-158 "Нижний Новгород -Арзамас-Саранск-Исса-Пенза-Саратов"- "Савкино-Лопатино (Пензенская область)" на участке км 17+470 - км 19+470 в Петровском районе Саратовской области</t>
  </si>
  <si>
    <t>Ремонт автомобильной дороги "Саратов - Тепловка - Базарный Карабулак - Балтай" - Свободный - Бегуч (Пензенская область)"  на участке км 25+200 - км 30+200 в Базарно - Карабулакском районе Саратовской  области</t>
  </si>
  <si>
    <t>Ремонт автомобильной дороги "Царевщина - Барнуковка" - автомобильная дорога "Куриловка - Елховка" на участке км 15+900 - км 20+900 в Балтайском районе Саратовской области</t>
  </si>
  <si>
    <t xml:space="preserve">.202003602000540002000023 </t>
  </si>
  <si>
    <t xml:space="preserve">.202003602000540002000022 </t>
  </si>
  <si>
    <t xml:space="preserve">.202003602000540002000021 </t>
  </si>
  <si>
    <t xml:space="preserve">.202003602000540002000026 </t>
  </si>
  <si>
    <t>.202003602000540002000025</t>
  </si>
  <si>
    <t xml:space="preserve">.202003602000540002000024 </t>
  </si>
  <si>
    <t xml:space="preserve">.0360200054020000013
 </t>
  </si>
  <si>
    <t xml:space="preserve">.0360200054020000014
 </t>
  </si>
  <si>
    <t xml:space="preserve">.0360200054020000016
 </t>
  </si>
  <si>
    <t>.0360200054020000015</t>
  </si>
  <si>
    <t xml:space="preserve">.0360200054020000019
 </t>
  </si>
  <si>
    <t>ООО "Автобан" № 0360200054020000001 от 11.02.2020</t>
  </si>
  <si>
    <t>ООО "Автобан" № 0360200054020000002 от 11.02.2020</t>
  </si>
  <si>
    <t>Ремонт автоподъезда к с.Елшанка-с.Поповка-с.Старая Лебижайка от автомобильной дороги «Р-228 «Сызрань – Саратов – Волгоград»  на участке км 8+900 – км 9+920, км 11+670 – км 13+020, км 14+410 – км 14+930, км 15+800 – км 17+540, км 20+600 – км 22+140 в Хвалынском районе Саратовской области</t>
  </si>
  <si>
    <t>«Ремонт автомобильной дороги «Романовка – Малое Щербедино» на участке км 1+280 – км 12+000 в Саратовской области  (этап – участок автомобильной дороги км 6+280 – км 11+980)</t>
  </si>
  <si>
    <t>ООО "Дорстрой" (Турки) № 0360200054019000231 от 12.02.2020</t>
  </si>
  <si>
    <t>ООО "Дорстрой" (Турки) № 0360200054019000226 от 12.02.2020</t>
  </si>
  <si>
    <t xml:space="preserve">.202003602000540002000030 </t>
  </si>
  <si>
    <t xml:space="preserve">.202003602000540002000039 </t>
  </si>
  <si>
    <t xml:space="preserve">.202003602000540002000033 </t>
  </si>
  <si>
    <t xml:space="preserve">.202003602000540002000031 </t>
  </si>
  <si>
    <t>ООО "Автодорожник № 0360200054020000008 от 18.02.2020</t>
  </si>
  <si>
    <t xml:space="preserve">АО "Автогрейд" № 0360200054020000007 от 18.02.2020 </t>
  </si>
  <si>
    <t xml:space="preserve">Ремонт автоподъезда к с. Никольское - Казаково от автомобильной дороги «Самара – Пугачев – Энгельс - Волгоград» на участках км 0+000 - км 0+750, км 0+950 – км 4+800 в Балаковском районе Саратовской области </t>
  </si>
  <si>
    <t>Ремонт автомобильной дороги «Пугачев-Перелюб» на участках км 0+450 - км 4+450, км 11+100 – км 17+100 в Пугачевском районе Саратовской области»</t>
  </si>
  <si>
    <t>Ремонт автомобильной дороги "Маркс - Липовка - п. им. Тельмана"                                                                                         на участке км 17+850-км 22+850 в Марксовском районе Саратовской области</t>
  </si>
  <si>
    <t>20.20.2020</t>
  </si>
  <si>
    <t xml:space="preserve">. 0360200054020000025 </t>
  </si>
  <si>
    <t xml:space="preserve">. 0360200054020000026 </t>
  </si>
  <si>
    <t xml:space="preserve">.0360200054020000023
 </t>
  </si>
  <si>
    <t>ООО "Автотрасса" № 0360200054020000011 от 27.02.2020</t>
  </si>
  <si>
    <t>ООО "Автотрасса" №0360200054020000010 от 27.02.2020</t>
  </si>
  <si>
    <t xml:space="preserve">.202003602000540002000044 </t>
  </si>
  <si>
    <t xml:space="preserve">.202003602000540002000043 </t>
  </si>
  <si>
    <t xml:space="preserve">.202003602000540002000042 </t>
  </si>
  <si>
    <t xml:space="preserve">.0360200054020000034
 </t>
  </si>
  <si>
    <t>.0360200054020000033</t>
  </si>
  <si>
    <t>Стадия (внесена в план-график) / Дата</t>
  </si>
  <si>
    <t>ООО "Оптима" № 0360200054020000013 от 10.03.2020</t>
  </si>
  <si>
    <t>ООО "Дорожник" (Петровск) № .0360200054020000014 от 10.03.2020</t>
  </si>
  <si>
    <t>Ремонт автомобильной дороги "Саратов-Тепловка-Базарный Карабулак-Балтай" на участке км 43+180 - км 60+180 в Базарно-Карабулакском районе Саратовской области</t>
  </si>
  <si>
    <t>Ремонт автомобильной дороги "Балашов-Романовка" на участке км 0+000 - км 11+200 в Балашовском районе Саратовской области</t>
  </si>
  <si>
    <t>ООО "Дорожник" (Петровск) № .0360200054020000015 от 10.03.2020</t>
  </si>
  <si>
    <t xml:space="preserve">.202003602000540002000051 </t>
  </si>
  <si>
    <t xml:space="preserve">.202003602000540002000050 </t>
  </si>
  <si>
    <t>ООО "ИПОД" № 0360200054020000023 от 13.03.2020</t>
  </si>
  <si>
    <t>.0360200054020000032</t>
  </si>
  <si>
    <t>.0360200054020000036</t>
  </si>
  <si>
    <t>.0360200054020000017</t>
  </si>
  <si>
    <t>ООО "Оптима" № 0360200054020000017 от 16.03.2020</t>
  </si>
  <si>
    <t>.0360200054020000037</t>
  </si>
  <si>
    <t>.0360200054020000038</t>
  </si>
  <si>
    <t>ООО "Автобан" № 0360200054020000004 от 11.02.2020</t>
  </si>
  <si>
    <t>Ремонт автомобильной дороги «Пугачев – Перелюб» на участке км 103+630 – км 113+630 в Перелюбском районе Саратовской области. II этап (км 103+630 – км 108+630)</t>
  </si>
  <si>
    <t>Ремонт автомобильной дороги "Новые Бурасы - Кутьино - Вязьмино - Петровск" на участке км 36+115 - км 39+300 в Петровском районе Саратовской области</t>
  </si>
  <si>
    <t xml:space="preserve">.202003602000540002000053 </t>
  </si>
  <si>
    <t>.202003602000540002000052</t>
  </si>
  <si>
    <t xml:space="preserve">.0360200054020000042
 </t>
  </si>
  <si>
    <t>.0360200054020000043</t>
  </si>
  <si>
    <t>ООО "Автотрасса" №  0360200054020000025  от 25.03.2020</t>
  </si>
  <si>
    <t xml:space="preserve">.202003602000540003000057  </t>
  </si>
  <si>
    <t xml:space="preserve">.202003602000540002000056 </t>
  </si>
  <si>
    <t>ООО "Дорожный строитель" (ИНН 5835103862) № 0360200054020000019 от 19.03.2020</t>
  </si>
  <si>
    <t>.0360200054020000045</t>
  </si>
  <si>
    <t xml:space="preserve">.0360200054020000046
 </t>
  </si>
  <si>
    <t>Ремонт автоподъезда к р.п. Степное от автомобильной дороги «Сызрань - Саратов  - Волгоград» - Пристанное - Ершов - Озинки - граница Казахстана на участке км 0+000-км 16+162 в Советском районе Саратовской области (км 0+000 - км 12+400)</t>
  </si>
  <si>
    <t>Ремонт автомобильной дороги «Аркадак - Соцземледельский - автомобильная дорога «Р-22 «Каспий» автомобильная дорога М-4 «Дон» - Тамбов - Волгоград - Астрахань, подъезд к г. Саратов» на участке км 10+200 – км 15+200 в Аркадакском районе Саратовской области</t>
  </si>
  <si>
    <t xml:space="preserve">Ремонт автомобильной дороги «Ольшанка – Полоцкое» на участке км 5+478 – км 17+060 в Саратовской области» II этап (км 10+478 - км 17+060)  </t>
  </si>
  <si>
    <t xml:space="preserve">Ремонт автомобильной дороги "Балаково - Духовницкое" на участке км 23+500 -км 33+500 в Балаковском районе Саратовской области  </t>
  </si>
  <si>
    <t>ООО "Дорстрой" (Аркадак) № 0360200054020000026 от 27.03.2020</t>
  </si>
  <si>
    <t xml:space="preserve">.202003602000540002000061 </t>
  </si>
  <si>
    <t xml:space="preserve">.202003602000540002000060 </t>
  </si>
  <si>
    <t xml:space="preserve">.202003602000540002000059 </t>
  </si>
  <si>
    <t xml:space="preserve">.202003602000540002000058 </t>
  </si>
  <si>
    <t xml:space="preserve">.0360200054020000047
 </t>
  </si>
  <si>
    <t xml:space="preserve">.0360200054020000048
 </t>
  </si>
  <si>
    <t>ООО "Автобан" № 0360200054020000032 от 30.03.2020</t>
  </si>
  <si>
    <t xml:space="preserve">ООО "Автотрасса" №0360200054020000034 от 30.03.2020 </t>
  </si>
  <si>
    <t>.0360200054020000049</t>
  </si>
  <si>
    <t>ООО "ИПОД" № 0360200054020000033 от 31.03.2020</t>
  </si>
  <si>
    <t>«Капитальный ремонт автомобильной дороги «Новые Бурасы-Кутьино-Вязьмино-Петровск» на участке км 39+300 – км 53+300 в Петровском районе Саратовской области. Корректировка (этап: км 39+300 - км 41+300)»</t>
  </si>
  <si>
    <t>.0360200054020000050</t>
  </si>
  <si>
    <t xml:space="preserve">.202003602000540002000071 </t>
  </si>
  <si>
    <t>.0360200054020000051</t>
  </si>
  <si>
    <t xml:space="preserve">ООО "Садор" № .0360200054020000036 от 09.04.2020 </t>
  </si>
  <si>
    <t>ООО "Калининское ДРСУ № 1" № 0360200054020000038 от 10.04.2020</t>
  </si>
  <si>
    <t>закупки отменены</t>
  </si>
  <si>
    <t>ООО "Гранит" №0360200054020000042 от 14.04.2020</t>
  </si>
  <si>
    <t>ООО "Автобан" № .0360200054020000037 от 17.04.2020</t>
  </si>
  <si>
    <t>ООО "Оптима" №0360200054020000043 от 20.04.20</t>
  </si>
  <si>
    <t>ООО "Автотрасса" № 0360200054020000050 от 21.04.2020</t>
  </si>
  <si>
    <t>Капитальный ремонт автоподъезда к с. Большой Кушум от автоподъезда к с. Никольское - Казаково от автомобильной дороги "Самара - Пугачев - Энгельс - Волгоград" на участке км 0+000 - км 4+300 в Балаковском районе Саратовской области</t>
  </si>
  <si>
    <t>.0360200054020000063</t>
  </si>
  <si>
    <t xml:space="preserve">.202003602000540002000075 </t>
  </si>
  <si>
    <t>ООО "Гелиос" (ИНН5837053624) № 0360200054020000046 от 27.04.2020</t>
  </si>
  <si>
    <t>ООО "Дорожный строитель" (ИНН 5835103862) № .0360200054020000016 от 19.03.2020</t>
  </si>
  <si>
    <t>ООО "Садор" № 0360200054020000049 от 27.04.2020</t>
  </si>
  <si>
    <t>ООО Дорстрой (ИНН 5833006334) № 0360200054020000045 от 27.04.2020</t>
  </si>
  <si>
    <t>ООО "Волгапром" (ИНН 6443018939) № 0360200054020000051 от 29.04.2020</t>
  </si>
  <si>
    <t>ООО ИПОД № 0360200054020000063 от 18.05.2020</t>
  </si>
  <si>
    <t xml:space="preserve">Замена дорожных ограждений на км 51+940 – км 52+215 (слева), км 51+976 – км 52+136 (справа), км 52+239 – км 52+350 (справа) и км 52+235 – км 52+392 (справа) автомобильной дороги «Маркс – Липовка – п.им.Тельмана» в Марксовском районе, с последующим содержанием. </t>
  </si>
  <si>
    <t>Замена дорожных ограждений на км 8+115 – км 8+371 (слева) и км 8+171 – км 8+334 (справа) автомобильной дороги «Маркс – Липовка – п.им.Тельмана» в Марксовском районе, с последующим содержанием.</t>
  </si>
  <si>
    <t xml:space="preserve">Замена дорожных ограждений на км 45+587 – км 45+768 (справа) и км 45+779 – км 46+221 (справа) автомобильной дороги «Маркс – Липовка – п.им.Тельмана» в Марксовском районе, с последующим содержанием. </t>
  </si>
  <si>
    <t>Замена дорожных ограждений на км 45+619 – км 46+268 (слева) автомобильной дороги «Маркс – Липовка – п.им.Тельмана» в Марксовском районе, с последующим содержанием.</t>
  </si>
  <si>
    <t xml:space="preserve">.202003602000540002000117 </t>
  </si>
  <si>
    <t>036020054020000098.</t>
  </si>
  <si>
    <t xml:space="preserve">.202003602000540002000116 </t>
  </si>
  <si>
    <t>.202003602000540002000119</t>
  </si>
  <si>
    <t>.202003602000540002000118</t>
  </si>
  <si>
    <t>ООО "Конвектор" № 036020054020000099 от 28.07.2020</t>
  </si>
  <si>
    <t>ООО "Конвектор" № 036020054020000098 от 28.07.2020</t>
  </si>
  <si>
    <t>ООО "Конвектор" № 036020054020000096 от 27.07.2020</t>
  </si>
  <si>
    <t>ООО "Конвектор" № 036020054020000095 от 27.07.2020</t>
  </si>
  <si>
    <t>Строительство автомобильной дороги с велопешеходной частью от автомобильной дороги «Самара-Пугачев-Энгельс-Волгоград» до причала в с. Смеловка Энгельсского района Саратовской области</t>
  </si>
  <si>
    <t>Ремонт автомобильной дороги «Воскресенское - Синодское» на участке км 11+000 – км 17+600 в Воскресенском районе Саратовской области</t>
  </si>
  <si>
    <t>Госпрограмма</t>
  </si>
  <si>
    <t>ОДФ СМР</t>
  </si>
  <si>
    <t>31.10.2020 г.</t>
  </si>
  <si>
    <t xml:space="preserve">.202003602000540002000125 </t>
  </si>
  <si>
    <t>0360200054020000104.</t>
  </si>
  <si>
    <t>0360200054020000096.</t>
  </si>
  <si>
    <t>0360200054020000095.</t>
  </si>
  <si>
    <t>0360200054020000099.</t>
  </si>
  <si>
    <t>0360200054020000105.</t>
  </si>
  <si>
    <t xml:space="preserve">.202003602000540002000129 </t>
  </si>
  <si>
    <t>Содержание автомобильных дорог общего пользования регионального и межмуниципального значения Романовского района</t>
  </si>
  <si>
    <t>Содержание (доп. Контракт)</t>
  </si>
  <si>
    <t>0360200054020000103.</t>
  </si>
  <si>
    <t>0360200054020000102.</t>
  </si>
  <si>
    <t>ООО "Дорстрой" (Аркадак) №0360200054020000102 от 24.08.2020</t>
  </si>
  <si>
    <t>ООО "Дорстрой" (Аркадак) №0360200054020000103 от 24.08.2020</t>
  </si>
  <si>
    <t>ООО "Авторожник" №0360200054020000104 от 31.08.2020</t>
  </si>
  <si>
    <t>ООО "Авторожник" №0360200054020000105 от 01.09.2020</t>
  </si>
  <si>
    <t>.0360200054020000106</t>
  </si>
  <si>
    <t>ООО "Спецстрой" № 0360200054020000106 от 25.08.2020</t>
  </si>
  <si>
    <t>.0360200054020000107</t>
  </si>
  <si>
    <t>ООО "ДОРОЖНОЕ ПРЕДПРИЯТИЕ №6" № 0360200054020000107 от 25.08.2020</t>
  </si>
  <si>
    <t>Содержание автомобильных дорог общего пользования регионального и межмуниципального значения Перелюбского района</t>
  </si>
  <si>
    <t>Ремонт автоподъезда к п. Расково от автомобильной дороги «Саратов - Дубки - Новая Липовка» на участке км 0+000 - км 2+000 в Саратовском районе Саратовской области</t>
  </si>
  <si>
    <t>БКАД и БКАД</t>
  </si>
  <si>
    <t>Ремонт автоподъезда к р.п. Степное от автомобильной дороги «Р-208 «Тамбов-Пенза» – Саратов - Пристанное – Ершов – Озинки – граница c Республикой Казахстан» на участке км 0+000 – км 1+000, км 10+200 – км 12+400 в Советском районе Саратовской области</t>
  </si>
  <si>
    <t xml:space="preserve">.202003602000540002000144 </t>
  </si>
  <si>
    <t xml:space="preserve">.202003602000540002000145 </t>
  </si>
  <si>
    <t xml:space="preserve">.202003602000540002000147 </t>
  </si>
  <si>
    <t xml:space="preserve">.0360200054020000116 </t>
  </si>
  <si>
    <t>.0360200054020000114</t>
  </si>
  <si>
    <t xml:space="preserve">.0360200054020000115
 </t>
  </si>
  <si>
    <t>Содержание автомобильных дорог общего пользования регионального и межмуниципального значения Балтайского района</t>
  </si>
  <si>
    <t>Содержание автомобильных дорог общего пользования регионального и межмуниципального значения Лысогорского района</t>
  </si>
  <si>
    <t xml:space="preserve">.0360200054020000120
 </t>
  </si>
  <si>
    <t xml:space="preserve">.0360200054020000119
 </t>
  </si>
  <si>
    <t xml:space="preserve">.202003602000540002000153 </t>
  </si>
  <si>
    <t xml:space="preserve">.202003602000540002000154 </t>
  </si>
  <si>
    <t>.202003602000540002000155</t>
  </si>
  <si>
    <t>.0360200054020000118</t>
  </si>
  <si>
    <t>ООО "ДП 6" № 0360200054020000114 от 13.10.2020</t>
  </si>
  <si>
    <t xml:space="preserve">Содержание автомобильных дорог общего пользования регионального и межмуниципального значения находящихся в государственной собственности области. Содержание автомобильных дорог в Аркадакском районе. </t>
  </si>
  <si>
    <t>.202003602000540002000124</t>
  </si>
  <si>
    <t>Содержание автомобильных дорог общего пользования регионального и межмуниципального значения находящихся в государственной собственности области. Содержание автомобильных дорог в Романовском районе</t>
  </si>
  <si>
    <t>.202003602000540002000126</t>
  </si>
  <si>
    <t>Содержание автомобильных дорог общего пользования регионального и межмуниципального значения находящихся в государственной собственности области. Содержание автомобильных дорог в Саратовском районе</t>
  </si>
  <si>
    <t xml:space="preserve">.202003602000540002000127 </t>
  </si>
  <si>
    <t>Содержание автомобильных дорог общего пользования регионального и межмуниципального значения находящихся в государственной собственности области. Содержание автомобильных дорог в Вольском районе</t>
  </si>
  <si>
    <t xml:space="preserve">.202003602000540002000128 </t>
  </si>
  <si>
    <t>ООО "Скиф" № 0360200054020000115 от 13.10.2020</t>
  </si>
  <si>
    <t>ООО "Дорстрой" (Аркадак) №0360200054020000118 от 20.10.20</t>
  </si>
  <si>
    <t>ООО "Дорстрой" (Аркадак) №0360200054020000119 от 20.10.20</t>
  </si>
  <si>
    <t>ООО "Мостстрой" (ИНН 
6407002570)  №0360200054020000120 от 26.10.20</t>
  </si>
  <si>
    <t>Ремонт автомобильной дороги "Балаково - Духовницкое" на участке км 23+500 - км 33+500 в Балаковском районе Саратовской области</t>
  </si>
  <si>
    <t>10 км</t>
  </si>
  <si>
    <t>.202003602000540002000162</t>
  </si>
  <si>
    <t>.0360200054020000123</t>
  </si>
  <si>
    <t>Ремонт автомобильной дороги «Вольск - Черкасское - Калмантай - граница Ульяновской области»  на участке км 14+000 - км 46+900 в Вольском районе Саратовской области     (I этап - км 13+820 – км 30+000)</t>
  </si>
  <si>
    <t>Ремонт автомобильной дороги «Ершов – Чапаевка» на участках км 17+200 – км 24+200, км 27+400 – км 43+350 в Ершовском районе Саратовской области. I этап – км 18+555 – км 26+860</t>
  </si>
  <si>
    <t>Ремонт автоподъезда к с. Питерка от автомобильной дороги «Урбах-Ждановка-Новоузенск-Александров Гай» на участке км 8+054– км 20+785 в Саратовской области (1этап км 8+054 – км 13+345)</t>
  </si>
  <si>
    <t xml:space="preserve">.202003602000540002000166 </t>
  </si>
  <si>
    <t>.0360200054020000126</t>
  </si>
  <si>
    <t>.0360200054020000128</t>
  </si>
  <si>
    <t xml:space="preserve">.202003602000540002000165 </t>
  </si>
  <si>
    <t>.0360200054020000127</t>
  </si>
  <si>
    <t xml:space="preserve">.202003602000540002000164 </t>
  </si>
  <si>
    <t xml:space="preserve">.0360200054020000121 </t>
  </si>
  <si>
    <t>ООО "Автобан" № .0360200054020000121 от 16.11.2020</t>
  </si>
  <si>
    <t>.202003602000540002000159</t>
  </si>
  <si>
    <r>
      <t xml:space="preserve">Ремонт автомобильной дороги «Воскресенское - Синодское» на участке км 0+000 – км 2+200 в Воскресенском районе Саратовской области </t>
    </r>
    <r>
      <rPr>
        <b/>
        <sz val="16"/>
        <color indexed="10"/>
        <rFont val="Times New Roman"/>
        <family val="1"/>
        <charset val="204"/>
      </rPr>
      <t>НЕ БКАД</t>
    </r>
  </si>
  <si>
    <t>.202003602000540002000173</t>
  </si>
  <si>
    <t>.0360200054020000130</t>
  </si>
  <si>
    <t>Ремонт автомобильной дороги "Калининск-Свердлово-Колокольцовка-Кленовка" в Калининском районе на участке км 15+000 - км 28+600</t>
  </si>
  <si>
    <t>Ремонт автомобильной дороги "Балашов-Романовка" на участке км 11+200 - км 21+190 в Балашовском районе</t>
  </si>
  <si>
    <t>Ремонт автомобильной дороги "Аркадак-Турки"                                                    на участках км 0+000 - км 14+830 и км 19+830 - км 23+430 в Саратовской области. (II этап км 19+830 - км 23+430)</t>
  </si>
  <si>
    <t>Ремонт автомобильной дороги «Екатериновка - Альшанка – Бакуры – Ивановка – Зеленовка (Пензенская область)» на участке км 0+000 – км 45+000 в Екатериновском районе Саратовской области I этап (км 0+000 – км 11+000)</t>
  </si>
  <si>
    <t>Ремонт автомобильной дороги "Степное -Мечетное-Любимово"на участке км 0+000-км 5+000 в Советском районе Саратовской области</t>
  </si>
  <si>
    <t>.202003602000540002000180</t>
  </si>
  <si>
    <t xml:space="preserve">.202003602000540002000181 </t>
  </si>
  <si>
    <t xml:space="preserve">.202003602000540002000182 </t>
  </si>
  <si>
    <t xml:space="preserve">.202003602000540002000184 </t>
  </si>
  <si>
    <t>Ремонт автоподъезда к с. Синенькие от автоподъезда к г. Саратову от автомобильной дороги "Р-228 "Сызрань - Саратов - Волгоград" на участке км 0+000 - км 8+410 в Саратовском районе Саратовской области</t>
  </si>
  <si>
    <t>Ремонт автомобильной дороги "Романовка – Малое Щербедино» на участке км 11+980 - км 21+980  в Романовском районе Саратовской области. I этап км 12+143 – км 16+980</t>
  </si>
  <si>
    <t>Ремонт автомобильной дороги «Красный Яр-Усть Караман» на участке км 0+000 - км 11+820 в Энгельсском районе Саратовской области. I этап – км 0+000- км 6+000</t>
  </si>
  <si>
    <t>Ремонт автомобильной дороги "Красный Яр-Ленинское" на участке км 0+000-км 3+900 в  Энгельском районе Саратовской области</t>
  </si>
  <si>
    <t>Ремонт автомобильная дорога «Аркадак – Соцземледельский – автомобильная дорога «Р-22 «Каспий» автомобильная дорога М-4 «Дон» - Тамбов – Волгоград – Астрахань, подъезд к г. Саратов» на участке км 10+200 – км 15+200</t>
  </si>
  <si>
    <t>.0360200054020000131</t>
  </si>
  <si>
    <t>.0360200054020000133</t>
  </si>
  <si>
    <t>.0360200054020000134</t>
  </si>
  <si>
    <t>Ремонт автомобильной дороги «Аткарск - Песчанка» - автомобильная дорога «Р-158 «Нижний Новгород – Арзамас – Саранск – Исса – Пенза – Саратов» на участке км 0+000 – км 36+833 в Аткарском районе Саратовской области» (этап на участке             км 0+000-км 8+000)</t>
  </si>
  <si>
    <t>Ремонт автоподъезда к с. Рогаткино - с. Дубовка от автомобильной дороги «Р-228 «Сызрань-Саратов-Волгоград» на участке км 0+000 - км 10+000 в Красноармейском районе Саратовской области участка автомобильной дороги                 км 5+000 - км 10+000</t>
  </si>
  <si>
    <t>Ремонт автомобильной дороги «Хвалынск - Ивановка – Алексеевка» - автомобильная дорога «Р-228 «Сызрань - Саратов – Волгоград» на участке км 0+000 – км 27+940 в Хвалынском районе Саратовской области. I этап км 0+000 - км 13+000</t>
  </si>
  <si>
    <t>Капитальный ремонт автоподъезда к с. Новая Елюзань – с. Комсомольское от автоподъезда к с. Большой Кушум от автоподъезда к с. Никольское – Казаково на участке км 4+550 – км 16+550 в Балаковском районе Саратовской области</t>
  </si>
  <si>
    <t>Ремонт автомобильной дороги "Калининск-Свердлово-Колокольцовка-Кленовка (Волгоградская область)" на участке км 10+000 - км 20+000 в Калининском районе Саратовской области» на участке км 15+000 - км 20+000</t>
  </si>
  <si>
    <t xml:space="preserve">.202003602000540002000200 </t>
  </si>
  <si>
    <t xml:space="preserve">.202003602000540002000199 </t>
  </si>
  <si>
    <t xml:space="preserve">.202003602000540002000198 </t>
  </si>
  <si>
    <t xml:space="preserve">.202003602000540002000197 </t>
  </si>
  <si>
    <t xml:space="preserve">.202003602000540002000196 </t>
  </si>
  <si>
    <t xml:space="preserve">.202003602000540002000195 </t>
  </si>
  <si>
    <t xml:space="preserve">.202003602000540002000205 </t>
  </si>
  <si>
    <t xml:space="preserve">.202003602000540002000204 </t>
  </si>
  <si>
    <t xml:space="preserve">.202003602000540002000203 </t>
  </si>
  <si>
    <t xml:space="preserve">.202003602000540002000202 </t>
  </si>
  <si>
    <t xml:space="preserve">.202003602000540002000201 </t>
  </si>
  <si>
    <t xml:space="preserve">ООО "Автобан" от 20.10.2020 № 0360200054020000116 </t>
  </si>
  <si>
    <t>Ремонт автомобильной дороги «Маркс – Липовка - п. им. Тельмана» на участке км 22+850 - км 67+220 в Марксовском районе Саратовской области. I этап - км 22+850 - км 34+000</t>
  </si>
  <si>
    <t>Ремонт автомобильной дороги «Аркадак - Турки» на участке км 0+000 - км 14+830, км 19+830 -км 23+430 в Саратовской области этапа на ремонт участка автомобильной дороги км 0+835-км 8+235 в Аркадакском районе Саратовской области</t>
  </si>
  <si>
    <t>.0360200054020000141</t>
  </si>
  <si>
    <t>.0360200054020000140</t>
  </si>
  <si>
    <t>.0360200054020000139</t>
  </si>
  <si>
    <t>.0360200054020000137</t>
  </si>
  <si>
    <t>.0360200054020000144</t>
  </si>
  <si>
    <t>.0360200054020000142</t>
  </si>
  <si>
    <t xml:space="preserve">ООО "Автобан" от 10.12.2020
№0360200054020000128 </t>
  </si>
  <si>
    <t>.0360200054020000145</t>
  </si>
  <si>
    <t>.0360200054020000143</t>
  </si>
  <si>
    <t>.0360200054020000147</t>
  </si>
  <si>
    <t>.0360200054020000146</t>
  </si>
  <si>
    <t xml:space="preserve">.202003602000540002000207 </t>
  </si>
  <si>
    <t xml:space="preserve">.202003602000540002000206 </t>
  </si>
  <si>
    <t>ООО "АВТОСТРАДА" от 13.12.2020
№0360200054020000127</t>
  </si>
  <si>
    <t>ООО "Дорстрой" (6435001191)</t>
  </si>
  <si>
    <t>.0360200054020000149</t>
  </si>
  <si>
    <t>.0360200054020000148</t>
  </si>
  <si>
    <t xml:space="preserve">.202003602000540002000208 </t>
  </si>
  <si>
    <t>.0360200054020000151</t>
  </si>
  <si>
    <t>.0360200054020000150</t>
  </si>
  <si>
    <t>.0360200054020000132.</t>
  </si>
  <si>
    <t>Капитальный ремонт автомобильной дороги «Автоподъезд к г. Саратову, от автомобильной дороги «Р-228 «Сызрань- Саратов- Волгоград». Устройство стационарного освещения на участке км 0+550 – км 2+150 в Саратовском районе Саратовской области»</t>
  </si>
  <si>
    <t>.0360200054020000138</t>
  </si>
  <si>
    <t>Капитальный ремонт автомобильной дороги «Южный автодорожный подход к аэропортовому комплексу «Гагарин». Устройство стационарного освещения на участках км 6+600 – км 8+420 (п. Дубки), км 14+890 – км 16+140 (п. Расловка) в Саратовском районе Саратовской области</t>
  </si>
  <si>
    <t xml:space="preserve"> .0360200054020000136</t>
  </si>
  <si>
    <t>181 542, 74433</t>
  </si>
  <si>
    <t>№ 0360200054020000136 от 11.01.21 ООО"САРЭНЕРГОМОНТАЖ"</t>
  </si>
  <si>
    <t>№ 0360200054020000131 от 11.01.2021 ООО "Калининское ДРСУ № 1"</t>
  </si>
  <si>
    <t>№ 0360200054020000134 от 11.01.2021 ООО "Сардорстрой"</t>
  </si>
  <si>
    <t>№ 0360200054020000140 от 11.01.21 ООО "ДП №6"</t>
  </si>
  <si>
    <t>№0360200054020000145 от 12.01.2021 г.                                                ООО " Оптима"</t>
  </si>
  <si>
    <t xml:space="preserve">№0360200054020000132 от 12.01.2021 г.                      ООО "Дорстрой" </t>
  </si>
  <si>
    <t>№0360200054020000139  от 12.01.2021 г.                 ООО "Дорстрой" (Турки)</t>
  </si>
  <si>
    <t>№0360200054020000138 от 12.02.2021 г.                       ООО "РБ-САР"</t>
  </si>
  <si>
    <t xml:space="preserve">
№0360200054020000148 от 14.01.2021
ООО "МАРКССТРОЙ-С" </t>
  </si>
  <si>
    <t>0360200054020000137 от 14.01.2021 ООО"МАГИСТРАЛЬ"</t>
  </si>
  <si>
    <t>№0360200054020000143  от 18.01.2021 г.                  ООО ОДСК"Поволжье"</t>
  </si>
  <si>
    <t>№ 0360200054020000144 от 18.01.2 021                   ООО "Автодорожник"</t>
  </si>
  <si>
    <t xml:space="preserve">
№0360200054020000146 от 22.01.2021                     ООО "Калининское ДРСУ № 1"</t>
  </si>
  <si>
    <t>№0360200054020000151 от 25.01.2021                    ООО "Дорстрой" (Турки)</t>
  </si>
  <si>
    <t>№0360200054020000130 от 25.01.2021                     ООО "Автотрасса"</t>
  </si>
  <si>
    <t>№ 0360200054020000142 от 26.01.2 021                         АО "Автогрейд"</t>
  </si>
  <si>
    <t xml:space="preserve">ООО "Автотрасса"  от 03.02.2021
№0360200054020000150 </t>
  </si>
  <si>
    <t>Содержание автомобильных дорог общего пользования регионального или межмуниципального значения, расположенных на территории муниципального образования «Город Саратов»</t>
  </si>
  <si>
    <t>ГОРОДСКИЕ МАРШРУТЫ</t>
  </si>
  <si>
    <t>ООО" Автодорожник"  от 04.02.2021
№0360200054020000149</t>
  </si>
  <si>
    <t xml:space="preserve">ООО "Автотрасса"  от 03.02.2021
№0360200054020000147 </t>
  </si>
  <si>
    <t>.202103602000540002000027</t>
  </si>
  <si>
    <t>.0360200054021000006</t>
  </si>
  <si>
    <t>10,02.2021</t>
  </si>
  <si>
    <t>Содержание автомобильных дорог... Планово-предупредительные работы на мостах в Озинском районе.</t>
  </si>
  <si>
    <t>Содержание автомобильных дорог... Планово-предупредительные работы на мосту через суходол на км 6+347 автоподъезда к с.Малый Узень от автомобильной дороги "Питерка-Нива" в Питерском районе.</t>
  </si>
  <si>
    <t xml:space="preserve">Содержание автомобильных дорог... Планово-предупредительные работы на мосту через ручей на км 0+407 автоподъезда к с.Аряш от автомобильной дороги "Саратов-Тепловка-Базарный Карабулак-Балтай"  в Новобурасском районе </t>
  </si>
  <si>
    <t>Содержание автомобильных дорог... Планово-предупредительные работы на мосту через р.Березовая на км 25+263 автомобильной дороги «Самойловка-Хрущевка» на участке 3+688 – км 25+464 в Самойловском районе</t>
  </si>
  <si>
    <t>Содержание автомобильных дорог... Планово-предупредительные работы на мосту через р.Хопер на «автоподъезде к мостовому переходу через р.Хопер у д.Нестеровка» в Ртищевском районе</t>
  </si>
  <si>
    <t>Содержание автомобильных дорог... Планово-предупредительные работы на мосту через р.Терса на км 3+267 автоподъезда к с. Заветное - с. Богатое от автомобильной дороги «Р-228 Сызрань – Саратов - Волгоград» в Вольском районе</t>
  </si>
  <si>
    <t>Содержание автомобильных дорог... Планово-предупредительные работы мосту через овраг Грязнуха на км 2+645 автоподъезда к с. Новая Ивановка - с. Симоновка от автомобильной дороги "Р-22 "Каспий" автомобильная дорога М4 "Дон" - Тамбов - Волгоград - Астрахань, подъезд к г. Саратов" в Калининском районе</t>
  </si>
  <si>
    <t>Ремонт путепровода через ж.д "Саратов-Сенная" на км 3+235 автоподъезда к г.Саратову от автомобильной дороги "Сызрань-Саратов-Волгоград" в Саратовском районе Саратовской области</t>
  </si>
  <si>
    <t>Ремонт путепровода через ж. д. «Саратов – Сенная» на км 3+235 автоподъезда к г.Саратову от автомобильной дороги «Р-228 «Сызрань - Саратов – Волгоград» в Саратовском районе Саратовской области" (дополнительные работы)</t>
  </si>
  <si>
    <t>Капитальный ремонт моста через канал на км 2+610 автоподъезда к с. Квасниковка от автоподъезда к г. Энгельс от автомобильной дороги "А/д Р-228 "Сызрань-Саратов-Волгоград"- Пристанное - Ершов - Озинки -гр. Казахстан" в Энгельсском районе Саратовской области</t>
  </si>
  <si>
    <t>Ремонт верхового сооружения эстакады через р. Гуселка на км 8+275 автомобильной дороги "Саратов – Усть-Курдюм" на участке км 7+895 – км 15+000 в Саратовском районе Саратовской области</t>
  </si>
  <si>
    <t>Ремонт автомобильного моста "Саратов-Энгельс"</t>
  </si>
  <si>
    <t>ООО "Инновамост"</t>
  </si>
  <si>
    <t>ООО "Автострада"</t>
  </si>
  <si>
    <t>ООО "Регмон-мост"</t>
  </si>
  <si>
    <t>ООО "Регион-мост"</t>
  </si>
  <si>
    <t>Выполнение топографо-геодезической съемки, кадастровых работ по формированию полосы отвода 10 автомобильных дорог в Саратовском муниципальном районе Саратовской области, оформление технических планов автомобильных дорог, постановка на государственный кадастровый учет объектов капитального строительства и земельных участков под ними.</t>
  </si>
  <si>
    <t xml:space="preserve">Выполнение топографо-геодезической съемки, кадастровых работ по формированию полосы отвода 11 автомобильных дорог в Татищевском муниципальном районе Саратовской области, оформление технических планов автомобильных дорог, постановка на государственный кадастровый учет объектов капитального строительства и земельных участков под ними. </t>
  </si>
  <si>
    <t>60,536.07</t>
  </si>
  <si>
    <t xml:space="preserve">Выполнение топографо-геодезической съемки, кадастровых работ по формированию полосы отвода 14 автомобильных дорог в Энгельсском муниципальном районе Саратовской области, оформление технических планов автомобильных дорог, постановка на государственный кадастровый учет объектов капитального строительства и земельных участков под ними. </t>
  </si>
  <si>
    <t>.0360200054020000152</t>
  </si>
  <si>
    <t xml:space="preserve"> 23.12.2020  </t>
  </si>
  <si>
    <t>№0360200054020000152 от 29.01.2021                ООО "Автогрейд"</t>
  </si>
  <si>
    <t>.202003602000540002000210</t>
  </si>
  <si>
    <t xml:space="preserve">.202103602000540002000029 </t>
  </si>
  <si>
    <t>.0360200054021000010</t>
  </si>
  <si>
    <t xml:space="preserve"> 08.02.2021 </t>
  </si>
  <si>
    <t>.202103602000540002000011</t>
  </si>
  <si>
    <t>.202103602000540002000012</t>
  </si>
  <si>
    <t xml:space="preserve">.202103602000540002000010 </t>
  </si>
  <si>
    <t>.0360200054021000001</t>
  </si>
  <si>
    <t>.0360200054021000002</t>
  </si>
  <si>
    <t>.0360200054021000003</t>
  </si>
  <si>
    <t>ПИР строительство и реконструкция автомобильных  дорог и мостовых сооружений</t>
  </si>
  <si>
    <r>
      <t xml:space="preserve">Строительство автомобильной дороги Южный автодорожный
подход к аэропортовому комплексу "Центральный" на участке                      км 5+750 - км  10+050 </t>
    </r>
    <r>
      <rPr>
        <b/>
        <sz val="8"/>
        <rFont val="Times New Roman"/>
        <family val="1"/>
        <charset val="204"/>
      </rPr>
      <t>(Обход п. Дубки)</t>
    </r>
    <r>
      <rPr>
        <sz val="8"/>
        <rFont val="Times New Roman"/>
        <family val="1"/>
        <charset val="204"/>
      </rPr>
      <t xml:space="preserve"> Саратовского района Саратовской области</t>
    </r>
  </si>
  <si>
    <r>
      <t>Строительство автомобильной дороги Южный автодорожный подход к аэропортовому комплексу "Центральный" на участке                      км 14+400 - км 16+000  со строительством моста через р. Курдюм  (</t>
    </r>
    <r>
      <rPr>
        <b/>
        <sz val="8"/>
        <rFont val="Times New Roman"/>
        <family val="1"/>
        <charset val="204"/>
      </rPr>
      <t>Обход п. Расловка 1</t>
    </r>
    <r>
      <rPr>
        <sz val="8"/>
        <rFont val="Times New Roman"/>
        <family val="1"/>
        <charset val="204"/>
      </rPr>
      <t>) Саратовского района Саратовской области</t>
    </r>
  </si>
  <si>
    <t>Пир капитальный ремонт автомобильных дорог и мостовых сооружений</t>
  </si>
  <si>
    <t>Выполнение проектно-изыскательских работ по капитальному ремонту автоподъезда к с. Елизаветино - с. Вяжля от автомобильной дороги "Тамбов - Ртищево - Саратов" на участке водопропускной трубы на км 10+673 в Аткарском районе Саратовской области</t>
  </si>
  <si>
    <t>ООО "СДТ-Проект"                   №17-10/6 от 01.02.2021</t>
  </si>
  <si>
    <t>ООО "Саратовское Проектное Бюро"                №17-10/5 от 01.02.2021</t>
  </si>
  <si>
    <t>ПИР Ремонт автомобильных дорог и мостовых сооружений</t>
  </si>
  <si>
    <t>Ремонт автомобильной дороги "Аркадак-Баклуши" на участке км 9+400 - км 24+263 в Аркадакском районе Саратовской области                   - I этап км 9+400 – км 14+700;
- II этап  км 14+700 – км 19+700;
-III этап км 19+700 - км 24+263</t>
  </si>
  <si>
    <t xml:space="preserve">Ремонт автомобильной дороги "Р-158 "Нижний Новгород-Арзамас - Саранск - Исса - Пенза - Саратов" - "Березовка - Студеный" на участке км 0+000 - км 25+355, на участке км 0+000 - км 17+800 в Петровском районе </t>
  </si>
  <si>
    <t xml:space="preserve">Ремонт автомобильной дороги "Озинки-Перелюб" на участке км 88+470 – км 95+470 в Перелюбском районе Саратовской области                                       </t>
  </si>
  <si>
    <t xml:space="preserve">Ремонт автомобильной дороги «Пугачев-Перелюб» на участке км 4+450 – км 11+100 в Пугачевском районе Саратовской области  </t>
  </si>
  <si>
    <t>ООО "Антарес"    №0360200054020000124 от 29.12.2020</t>
  </si>
  <si>
    <t>ООО "ПИИ ВолгаГражданПроект" №0360200054020000129 от 13.01.2021</t>
  </si>
  <si>
    <t>ООО "Проект-ТС"                №17-10/7 от 01.02.2021</t>
  </si>
  <si>
    <t>ООО "Проект-ТС"                №17-10/8 от 11.02.2021</t>
  </si>
  <si>
    <t>Разработка проекта производства работ по содержанию автомобильных дорог общего пользования регионального или межмуниципального значения, расположенных на территории муниципального образования «Город Саратов»</t>
  </si>
  <si>
    <t>Выполнение проектно-изыскательских работ по капитальному ремонту автомобильной дороги «Бороно – Михайловка – Дмитриевка –Перевесино - Михайловка» на участке водопропускной трубы на км 02+980 в Турковском районе Саратовской области</t>
  </si>
  <si>
    <r>
      <t xml:space="preserve">Выполнение проектно-изыскательских работ  по капитальному ремонту автомобильной дороги «Красноармейский – Мордовский Карай – Алексеевский – Памятка» на участке км 17+300 – км 27+300 в Романовском районе Саратовской области
</t>
    </r>
    <r>
      <rPr>
        <b/>
        <sz val="8"/>
        <rFont val="Times New Roman"/>
        <family val="1"/>
        <charset val="204"/>
      </rPr>
      <t xml:space="preserve">Корректировка </t>
    </r>
  </si>
  <si>
    <r>
      <t xml:space="preserve">Выполнение проектно-изыскательских работ по капитальному ремонту автомобильной дороги «Аркадак-Алексеевка» на участке км 0+000 – км 5+000 в Аркадакском районе Саратовской области  </t>
    </r>
    <r>
      <rPr>
        <b/>
        <sz val="8"/>
        <rFont val="Times New Roman"/>
        <family val="1"/>
        <charset val="204"/>
      </rPr>
      <t xml:space="preserve">Корректировка </t>
    </r>
  </si>
  <si>
    <t>Паспортизация 24-х мостов и 1 ад</t>
  </si>
  <si>
    <t>09.03.2021</t>
  </si>
  <si>
    <t>22.03.2021</t>
  </si>
  <si>
    <t>Реконструкция моста через р.Терешка на км 19+985  автоподъезда к с. Елшанка - с. Поповка - с. Старая Лебежайка от автомобильной дороги "Р-228 "Сызрань-Саратов-Волгоград" в Хвалынском районе Саратовской области</t>
  </si>
  <si>
    <t xml:space="preserve">Реконструкция моста через р. Малый Иргиз на км 50+994 автомобильной дороги "Балаково-Духовницкое" в Духовницком районе Саратовской области </t>
  </si>
  <si>
    <t>ООО "ПМР"  №0360200054020000111 от 12.10.2020</t>
  </si>
  <si>
    <t>Выполнение проектно-изыскательских работ по капитальному ремонту автомобильной дороги «Автоподъезд к г. Саратову от автомобильной дороги «Р-228 «Сызрань – Саратов – Волгоград». Устройство стационарного освещения на участке        км 2+150 – км 6+330 в Саратовском районе Саратовской области</t>
  </si>
  <si>
    <t>Ремонт автомобильной дороги «Аркадак-Баклуши» на участке км 9+400 - км 24+263 в Аркадакском районе Саратовской области.    I этап на участке  км 9+400 – км 14+700</t>
  </si>
  <si>
    <t>№0360200054021000009 от 02.03.2021  ООО "ПУГАЧЕВМОСТ"</t>
  </si>
  <si>
    <t>.360200054021000013</t>
  </si>
  <si>
    <t>.0360200054021000007</t>
  </si>
  <si>
    <t>.0360200054021000004</t>
  </si>
  <si>
    <t>.0360200054021000005</t>
  </si>
  <si>
    <t>Ремонт автомобильной дороги «Озинки-Перелюб» на участке км 88+470 - км 95+470 в Перелюбском районе Саратовской области</t>
  </si>
  <si>
    <t>.202103602000540002000041</t>
  </si>
  <si>
    <t>№0360200054021000011 от 03.03.2021  ООО "МОСТ РЕМСЕРВИС"</t>
  </si>
  <si>
    <t xml:space="preserve">.202103602000540002000028 </t>
  </si>
  <si>
    <t xml:space="preserve">.202103602000540002000042 </t>
  </si>
  <si>
    <t>.0360200054021000009</t>
  </si>
  <si>
    <t>.0360200054021000011</t>
  </si>
  <si>
    <t>.0360200054021000015</t>
  </si>
  <si>
    <t>.0360200054021000014</t>
  </si>
  <si>
    <t>.0360200054021000016</t>
  </si>
  <si>
    <t>.0360200054021000019</t>
  </si>
  <si>
    <t>.0360200054021000020</t>
  </si>
  <si>
    <t xml:space="preserve"> 01.11.2022</t>
  </si>
  <si>
    <t>.0360200054021000017</t>
  </si>
  <si>
    <t>.0360200054021000012</t>
  </si>
  <si>
    <t>.0360200054021000022</t>
  </si>
  <si>
    <t>№0360200054021000014 от 10.03.2021  ООО ""ЛАВ СТРОЙ""</t>
  </si>
  <si>
    <t>№0360200054021000010 от 11.03.2021              ООО "СТРОЙПОСТ ПЛЮС"</t>
  </si>
  <si>
    <t>№0360200054021000006 от 11.03.2021 ООО "Гелиос" (ИНН 5837053624)</t>
  </si>
  <si>
    <t>.0360200054021000023</t>
  </si>
  <si>
    <t xml:space="preserve">ООО "ПМР"  </t>
  </si>
  <si>
    <t>ООО "ЭМ-ЭМ-ТИ РУС" (ИНН ИНН: 5262298175) № 0360200054021000004 от 17.03.2021</t>
  </si>
  <si>
    <t>.202103602000540002000025</t>
  </si>
  <si>
    <t>.202103602000540002000030</t>
  </si>
  <si>
    <t>.202103602000540002000032</t>
  </si>
  <si>
    <t>.202103602000540002000031</t>
  </si>
  <si>
    <t xml:space="preserve">.202103602000540002000035 </t>
  </si>
  <si>
    <t>.202103602000540002000033</t>
  </si>
  <si>
    <t>.202103602000540002000018</t>
  </si>
  <si>
    <t xml:space="preserve">.202103602000540002000026 </t>
  </si>
  <si>
    <t>.202103602000540002000022</t>
  </si>
  <si>
    <t>.202103602000540002000021</t>
  </si>
  <si>
    <t xml:space="preserve">.202103602000540002000039 </t>
  </si>
  <si>
    <t>№ 0360200054020000141от 13.01.21 ООО "Дорстрой"(Турки)</t>
  </si>
  <si>
    <t xml:space="preserve">.202103602000540002000045 </t>
  </si>
  <si>
    <t>№0360200054021000001   ООО "ЭМ-ЭМ-ТИ РУС"        №0360200054021000001 от 31.03.2021</t>
  </si>
  <si>
    <t>№0360200054021000015 от 22.03.2021              ООО"Спецстрой"</t>
  </si>
  <si>
    <t>№0360200054021000016 от 23.03.2021              ООО"Спецстрой"</t>
  </si>
  <si>
    <t>№ 0360200054021000019 от 24.03.2021              ООО "Гарант-Строй"</t>
  </si>
  <si>
    <t>№0360200054021000002 от 24.03.2021                    ООО "Прана"</t>
  </si>
  <si>
    <t>ООО"САРАТОВСКОЕ ПРОЕКТНОЕ БЮРО" №0360200054021000012 от 30.03.2021</t>
  </si>
  <si>
    <t>Ремонт автомобильной дороги «Р-158 «Нижний Новгород – Арзамас – Саранск – Исса – Пенза – Саратов» – «Березовка – Студеный» на участке км 0+000 – км 25+355, на участке км 0+000 – км 17+800 в Петровском районе Саратовской области» (II этап км 6+649 - км 17+800).</t>
  </si>
  <si>
    <t>ООО"САРАТОВСКОЕ ПРОЕКТНОЕ БЮРО" №0360200054021000017 от 05.04.2021</t>
  </si>
  <si>
    <t>ООО "Дормостизыскания (ИНН 3664217180) № 0360200054021000007 от 22.03.2021</t>
  </si>
  <si>
    <t>ООО"САРАТОВСКОЕ ПРОЕКТНОЕ БЮРО" №0360200054021000020 от 06.04.2021</t>
  </si>
  <si>
    <t xml:space="preserve">.202103602000540002000047 </t>
  </si>
  <si>
    <t>.0360200054021000025</t>
  </si>
  <si>
    <t>№0360200054021000022 от   09.04.2021 ООО "Гранит"</t>
  </si>
  <si>
    <t>Ремонт автомобильной дороги «Пугачев - Перелюб» на участке км 4+450 – км 11+100 в Пугачевском районе Саратовской области</t>
  </si>
  <si>
    <t xml:space="preserve">.202103602000540002000051 </t>
  </si>
  <si>
    <t>.0360200054021000026</t>
  </si>
  <si>
    <t>№0360200054021000023 от 19.04.2021                ООО "Дорстрой" (Турки)</t>
  </si>
  <si>
    <t>Капитальный ремонт автомобильной дороги «Красноармейский – Мордовский Карай – Алексеевский – Памятка» на участке км 17+300 – км 27+300 в Романовском районе Саратовской области. I этап (км 17+300 – км 22+300)</t>
  </si>
  <si>
    <t>.202103602000540002000064</t>
  </si>
  <si>
    <t>ЛОТ №1 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Балаковском районе.</t>
  </si>
  <si>
    <t>ЛОТ№4 Содержание автомобильных дорог общего пользования регионального и межмуниципального значения , находящихся в государственной собственности Саратовской области. Содержание автомобильных дорог в Пугачевском районе.</t>
  </si>
  <si>
    <t>ЛОТ№5 Содержание автомобильных дорог общего пользования регионального или межмуниципального значения, находящихся в государственной собственности Саратовской области. Содержание автомобильных дорог в Вольском, Воскресенском, Хвалынском районах.</t>
  </si>
  <si>
    <t>ЛОТ№3 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Перелюбском районе.</t>
  </si>
  <si>
    <t>ЛОТ№2 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Духовницком районе.</t>
  </si>
  <si>
    <t>ЛОТ№6 Содержание автомобильных дорог общего пользования регионального или межмуниципального значения, находящихся в государственной собственности Саратовской области. Содержание автомобильных дорог в Базарно-Карабулакском и Балтайском районах.</t>
  </si>
  <si>
    <t>ЛОТ№7 Содержание автомобильных дорог общего пользования регионального или межмуниципального значения, находящихся в государственной собственности Саратовской области. Содержание автомобильных дорог в Новобурасском и Татищевском районах.</t>
  </si>
  <si>
    <t>Ремонт автомобильной дороги "Красный Яр - Усть Караман" на участке км 0+000 - км 11+820 в Энгельсском районе Саратовской области. II этап - км 6+000 - км  11+820</t>
  </si>
  <si>
    <t>Ремонт автомобильной дороги «Пугачев-Перелюб» на участке км 95+400 – км 103+630 в Перелюбском районе Саратовской области</t>
  </si>
  <si>
    <t>Капитальный ремонт автомобильной дороги «Аркадак – Алексеевка» на участке км 0+000 - км 5+000 в Аркадакском районе Саратовской области» c последующим содержанием в форме долгосрочного государственного контракта жизненного цикла</t>
  </si>
  <si>
    <t>№ .0360200054021000025 от 30.04.21 ООО "Дорожник (Петровск)</t>
  </si>
  <si>
    <t>.0360200054021000028</t>
  </si>
  <si>
    <t xml:space="preserve">.202103602000540002000068 </t>
  </si>
  <si>
    <t xml:space="preserve">.202103602000540002000067 </t>
  </si>
  <si>
    <t xml:space="preserve">.202103602000540002000066 </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</si>
  <si>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Самойловском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</si>
  <si>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Калининском районе.</t>
  </si>
  <si>
    <t>внесна</t>
  </si>
  <si>
    <t>.0360200054021000029</t>
  </si>
  <si>
    <t>.0360200054021000030</t>
  </si>
  <si>
    <t>.0360200054021000033</t>
  </si>
  <si>
    <t xml:space="preserve">.0360200054021000034
 </t>
  </si>
  <si>
    <t>.0360200054021000035</t>
  </si>
  <si>
    <t>.0360200054021000036</t>
  </si>
  <si>
    <t>.0360200054021000037</t>
  </si>
  <si>
    <t>.0360200054021000039</t>
  </si>
  <si>
    <t xml:space="preserve">.202103602000540002000071 </t>
  </si>
  <si>
    <t>.0360200054021000040</t>
  </si>
  <si>
    <t>Ремонт автоподъезда к с. Квасниковка от автомобильной дороги «Р-208 «Тамбов-Пенза» - Саратов - Пристанное - Ершов - Озинки - граница с Республикой Казахстан» на участке км 0+000 - км 2+578, км 2+706 – км 12+240 в Энгельсском районе Саратовской области.</t>
  </si>
  <si>
    <t>№ 0360200054021000026 от 17.05.2021                   ООО "ИПОД"</t>
  </si>
  <si>
    <t>.0360200054021000042</t>
  </si>
  <si>
    <t>162 969, 71520</t>
  </si>
  <si>
    <t xml:space="preserve">285 866, 70000 </t>
  </si>
  <si>
    <t>640 736, 40000</t>
  </si>
  <si>
    <t>.202103602000540002000058</t>
  </si>
  <si>
    <t>.202103602000540002000060</t>
  </si>
  <si>
    <t>.202103602000540002000061</t>
  </si>
  <si>
    <t>.202103602000540002000054</t>
  </si>
  <si>
    <t>.202103602000540002000052</t>
  </si>
  <si>
    <t xml:space="preserve">.202103602000540002000055 </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</si>
  <si>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Энгельсском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</si>
  <si>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Турковском районе.</t>
  </si>
  <si>
    <t>№ 0360200054021000036 от 28.05.2021              ООО Гранит</t>
  </si>
  <si>
    <t>№ 0360200054021000037 от 31.05.2021              ООО "Оптима"</t>
  </si>
  <si>
    <t>ООО "ГРАНИТ"  №0360200054021000029 от 31.05.2021</t>
  </si>
  <si>
    <t>№ 0360200054021000028       от 01.06.2021                  ООО "ДОРСТОЙ"</t>
  </si>
  <si>
    <t>№ 0360200054021000039 от 04.06.2021              ООО "САРДОРСТРОЙ"</t>
  </si>
  <si>
    <t xml:space="preserve">№0360200054021000040 от 07.06.2021  ООО"АВТОДОРОЖНИК" </t>
  </si>
  <si>
    <t xml:space="preserve">Строительство автомобильной дороги «Комаровка-Асметовка» на участке км 4+550 – км 12+300 в Екатериновском  и Петровском районах  Саратовской области </t>
  </si>
  <si>
    <t xml:space="preserve">
Строительство автомобильной дороги «Липовский-Жестянка» на участке  км 9+250 – п. Жестянка в Озинском  и Пугачевском районах
 Саратовской области
</t>
  </si>
  <si>
    <t>ООО "Дорстрой" №0360200054021000035        от 10.06.2021</t>
  </si>
  <si>
    <t xml:space="preserve">.202103602000540002000078 </t>
  </si>
  <si>
    <t>.0360200054021000047</t>
  </si>
  <si>
    <t>Ремонт автомобильной дороги "Р-22 "Каспий" автомобильная дорога М-4 "Дон" - Тамбов - Волгоград - Астрахань, подъезд к г. Саратов" -    с. Кувыка - автомобильная дорога "Р-208 "Тамбов - Пенза" - Саратов - Пристанное - Ершов - Озинки - граница с Республикой Казахстан" на участке км 12+800 – км 14+060 в Татищевском районе Саратовской области</t>
  </si>
  <si>
    <t xml:space="preserve">.202103602000540002000085 </t>
  </si>
  <si>
    <t>.0360200054021000050</t>
  </si>
  <si>
    <t xml:space="preserve">.202103602000540002000082 </t>
  </si>
  <si>
    <t>.0360200054021000051</t>
  </si>
  <si>
    <t>.0360200054021000045</t>
  </si>
  <si>
    <t>…</t>
  </si>
  <si>
    <t>.0360200054021000046</t>
  </si>
  <si>
    <t>ПИР и Содержание автомобильных дорог</t>
  </si>
  <si>
    <t>.0360200054021000048</t>
  </si>
  <si>
    <t>ООО "ПЕЛИСКЕР"</t>
  </si>
  <si>
    <t>№</t>
  </si>
  <si>
    <t>№0360200054021000048 от 24.06.2021 гООО "Гелиос" (ИНН 5837053624)</t>
  </si>
  <si>
    <t>ООО"ДП№6"</t>
  </si>
  <si>
    <t>ООО "Дорстрой" (Турки) №0360200054021000045 от 21.06.2021 г.</t>
  </si>
  <si>
    <t>Ремонт моста через р. Большой Иргиз на км 0+065 автомобильной дороги «Пугачев-Перелюб» в Пугачевском районе Саратовской области</t>
  </si>
  <si>
    <t>.0360200054021000038</t>
  </si>
  <si>
    <t>№0360200054021000038 от 01.06.2021              ООО "СТРОЙПОСТ ПЛЮС"</t>
  </si>
  <si>
    <t xml:space="preserve">№0360200054021000030 от 29.06.2021                 ООО "ГРАНИТ"  </t>
  </si>
  <si>
    <t>Ремонт автомобильной дороги ул. Соколовая (от Славянской пл. до ул. им. Горького А.М.), ул. Соколовая (от ул. им. Горького А.М. до ул. им. Шехурдина А.П.) на участках от ул. им. Горького А.М. до ул. Вольской, от ул. Университетской до ул. Б. Садовой в муниципальном образовании «Город Саратов»</t>
  </si>
  <si>
    <t xml:space="preserve">.202103602000540002000088 </t>
  </si>
  <si>
    <t>.0360200054021000053</t>
  </si>
  <si>
    <t xml:space="preserve">Строительство автодорожного путепровода г.п. Татищево 816 км ПК 10 перегона Татищево - Курдюм (этап ПК0+00 – ПК10+00) </t>
  </si>
  <si>
    <t xml:space="preserve">Реконструкция моста через р. Терешка на км 19+985 автоподъезда к с. Елшанка – с. Поповка – с. Старая Лебежайка от автомобильной дороги «Р-228 «Сызрань-Саратов-Волгоград» в Хвалынском районе Саратовской области </t>
  </si>
  <si>
    <t xml:space="preserve">.202103602000540002000090 </t>
  </si>
  <si>
    <t xml:space="preserve">.202103602000540002000089 </t>
  </si>
  <si>
    <t>Количество поданных заявок</t>
  </si>
  <si>
    <t>.0360200054021000055</t>
  </si>
  <si>
    <t>.0360200054021000054</t>
  </si>
  <si>
    <t>ООО"ДП№6" от 12.07.2021 № 0360200054021000034</t>
  </si>
  <si>
    <t>ООО "СУ-157" от 12.07.2021 № 0360200054021000042</t>
  </si>
  <si>
    <t>ООО ТЕРМОСТРОЙМОНТАЖИНН 6316200470 от 12.07.2021 № 0360200054021000050</t>
  </si>
  <si>
    <t>№ п/п</t>
  </si>
  <si>
    <t>ООО Ипод №0360200054021000046 от 20.07.2021</t>
  </si>
  <si>
    <t>№0360200054021000053  АО "Автогрейд" от 27.07.2021</t>
  </si>
  <si>
    <t>.0360200054021000067</t>
  </si>
  <si>
    <t>№0360200054021000055 от 02.08.2021                 ООО "Авангард" (ИНН 6376022366 )</t>
  </si>
  <si>
    <t>ООО "ПМР"</t>
  </si>
  <si>
    <t>Ремонт автомобильной дороги «Ершов – Чапаевка» на участке км 11+760 – км 15+760 в Ершовском районе Саратовской области</t>
  </si>
  <si>
    <t>Ремонт автомобильной дороги «Новые Бурасы-Кутьино-Вязьмино-Петровск» на участке км 1+123-км 25+000 в Новобурасском районе Саратовской области» (этапы на участках км 12+305-км 21+000 и км 21+000-км 25+000). Участок км 21+000-км 25+000</t>
  </si>
  <si>
    <t>.202103602000540002000119</t>
  </si>
  <si>
    <t>.202103602000540002000120</t>
  </si>
  <si>
    <t>.0360200054021000074</t>
  </si>
  <si>
    <t>.0360200054021000070</t>
  </si>
  <si>
    <t>.0360200054021000077</t>
  </si>
  <si>
    <t>№0360200054021000054 от 26.08.2021                ООО "ПЕЛИСКЕР"</t>
  </si>
  <si>
    <t>№0360200054021000070 ООО "Автобан"                 от 30.08.2021</t>
  </si>
  <si>
    <t>ООО "ИНСТИТУТ "ПРОЕКТМОСТОРЕКОНСТРУКЦИЯ" №0360200054021000005 от 17.03.2021 контракт расторгнут</t>
  </si>
  <si>
    <t>Выполнение проектно-изыскательских работ по строительству автомобильной дороги Южный автодорожный подход к аэропортовому комплексу "Центральный" на участке обхода п. Дубки в Саратовском районе Саратовской области.</t>
  </si>
  <si>
    <t>.0360200054021000092</t>
  </si>
  <si>
    <t>12.102021</t>
  </si>
  <si>
    <t>ООО "МОСТДОРПРОЕКТ-ПЛЮС"</t>
  </si>
  <si>
    <r>
      <rPr>
        <i/>
        <sz val="8"/>
        <color indexed="8"/>
        <rFont val="Times New Roman"/>
        <family val="1"/>
        <charset val="204"/>
      </rPr>
      <t>№0360200054021000074 от 06.</t>
    </r>
    <r>
      <rPr>
        <sz val="8"/>
        <color indexed="8"/>
        <rFont val="Times New Roman"/>
        <family val="1"/>
        <charset val="204"/>
      </rPr>
      <t>09.21      ООО"Дорожник"</t>
    </r>
  </si>
  <si>
    <t>ООО "СТРОИТЕЛЬНОЕ УПРАВЛЕНИЕ-157</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</si>
  <si>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Петровском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</si>
  <si>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Саратовском, Новобурасском и Татищевском районах</t>
  </si>
  <si>
    <t>.0360200054021000090</t>
  </si>
  <si>
    <t>.0360200054021000091</t>
  </si>
  <si>
    <t>.202103602000540002000171</t>
  </si>
  <si>
    <t>.202103602000540002000170</t>
  </si>
  <si>
    <t xml:space="preserve">Выполнение проектно-изыскательских работ по капитальному ремонту  автоподъезда к с. Дмитриевка от автомобильной дороги "Ершов - Чапаевка" на участке км 0+000 - км 2+900 в Ершовском районе Саратовской области 
</t>
  </si>
  <si>
    <t xml:space="preserve">Выполнение проектно-изыскательских работ по капитальному ремонту автомобильной дороги "Озинки-Перелюб" (в пределах района) на участке км 0+000 - км 9+000 в Озинском районе  Саратовской области 
</t>
  </si>
  <si>
    <t xml:space="preserve">Ремонт автоподъезда к с. Осиновка-с. Липовка от автомобильной дороги «Самара-Пугачев-Энгельс-Волгоград»  на участке км 0+000 - км 14+050 в Энгельсском районе  </t>
  </si>
  <si>
    <t>Ремонт автоподъезда к с. Сосновоборское - с. Асметовка от автомобильной дороги "Р-158 "Нижний Новгород-Арзамас-Саранск-Исса- Пенза-Саратов"-"Березовка-Студеный" на участке км 0+000 - км 10+820 в Петровском районе</t>
  </si>
  <si>
    <t xml:space="preserve">Ремонт автоподъезда к с. Рыбушка - п. Центральная усадьба совхоза "15 лет Октября" на участке км 0 + 000-км 24 + 515 в Саратовском районе
I этап – км 0+000 – км 12+000
II этап – км 12+000 – км 24+515
</t>
  </si>
  <si>
    <t>Ремонт путепровода через ж.д. Пугачев-Погромное на км 64+260 автомобильной дороги "Пугачев-Перелюб" (в пределах района) в Перелюбском районе</t>
  </si>
  <si>
    <t xml:space="preserve">Планово-предупредительные работы на мостовых сооружениях в Саратовской области (8 мостов)      </t>
  </si>
  <si>
    <t xml:space="preserve">Строительство автомобильной дороги «п. Солнечный-2 – п. Расково» 
в Саратовской области
</t>
  </si>
  <si>
    <t>.0360200054021000056</t>
  </si>
  <si>
    <t xml:space="preserve">ООО «Комплекс-Холдинг» </t>
  </si>
  <si>
    <t>.0360200054021000082</t>
  </si>
  <si>
    <t>.0360200054021000085</t>
  </si>
  <si>
    <t>.0360200054021000084</t>
  </si>
  <si>
    <t>.0360200054021000083</t>
  </si>
  <si>
    <t xml:space="preserve">Выполнение проектно-изыскательских работ по капитальному ремонту автоподъезда к с. Сосновоборское - с. Асметовка от автомобильной дороги "Р-158" Нижний Новгород - Арзамас - Саранск - Исса - Пенза - Саратов" - "Березовка - Студеный" на участке км 10+800 - км 36+000 в Петровском районе Саратовской области                                            I этап – км 10+820 – км 18+000                                  II этап – км 18+000 – км 36+360
</t>
  </si>
  <si>
    <t>.0360200054021000099</t>
  </si>
  <si>
    <t>.0360200054021000097</t>
  </si>
  <si>
    <t>Наименование объекта</t>
  </si>
  <si>
    <t>Протяженность объекта, км</t>
  </si>
  <si>
    <t>Стоимость работ, млн. руб</t>
  </si>
  <si>
    <t xml:space="preserve">Региональные объекты </t>
  </si>
  <si>
    <t>Объекты города Энгельса</t>
  </si>
  <si>
    <t>Объекты МО "Город Саратов"</t>
  </si>
  <si>
    <t>Безопасность</t>
  </si>
  <si>
    <t>Вид работ</t>
  </si>
  <si>
    <t>Реконструкция</t>
  </si>
  <si>
    <t xml:space="preserve">Объекты реализуемые в рамках национального проекта в 2020 году </t>
  </si>
  <si>
    <t>автоподъезд к с. Калининское от автомобильной дороги "Степное - Мечетное - Любимово" (в пределах Советского района)</t>
  </si>
  <si>
    <t>ремонт</t>
  </si>
  <si>
    <t>автоподъезд к с. Калининское от автомобильной дороги "Степное - Мечетное - Любимово" (в пределах Марксовского района)</t>
  </si>
  <si>
    <t>автомобильная дорога "Новые Бурасы - Кутьино - Вязьмино - Петровск" (в пределах Новобурасского района)</t>
  </si>
  <si>
    <t>автомобильная дорога "Новые Бурасы - Кутьино - Вязьмино - Петровск" (в пределах Петровского района)</t>
  </si>
  <si>
    <t>кап. ремонт</t>
  </si>
  <si>
    <t xml:space="preserve">автоподъезд к с. Никольское - Казаково от автомобильной дороги "Самара - Пугачев - Энгельс - Волгоград" в Балаковском районе </t>
  </si>
  <si>
    <t>автомобильная дорога "Балаково - Духовницкое" (в пределах Балаковского района)</t>
  </si>
  <si>
    <t>автомобильная дорога "Балашов - Романовка" (в пределах Балашовского района)</t>
  </si>
  <si>
    <t>автомобильная дорога "Самойловка - Казачка" (в пределах Калининского района)</t>
  </si>
  <si>
    <t>автомобильная дорога "Самойловка - Казачка" (в пределах Самойловского района)</t>
  </si>
  <si>
    <t>автоподъезд к с. Большой Кушум от автоподъезда к с. Никольское - Казаково от автомобильной дороги "Самара - Пугачев - Энгельс - Волгоград"</t>
  </si>
  <si>
    <t>автомобильная дорога "Вольск - Черкасское - Калмантай - граница Ульяновской области"</t>
  </si>
  <si>
    <t>автомобильная дорога "Р-158 "Нижний Новгород - Арзамас - Саранск - Исса - Пенза - Саратов" - "Савкино - Лопатино (Пензенская область)" (в пределах Петровского района)</t>
  </si>
  <si>
    <t>автомобильная дорога "Романовка - Малое Щербедино"</t>
  </si>
  <si>
    <t xml:space="preserve">автомобильная дорога "Озинки - Перелюб" на участке отмыкания на п.Новозаволжский граница Перелюбского района в Озинском районе Саратовской области </t>
  </si>
  <si>
    <t>автоподъезд к п. Расково от автомобильной дороги «Саратов - Дубки - Новая Липовка» на участке км 0+000 - км 2+000 в Саратовском районе Саратовской области</t>
  </si>
  <si>
    <t>автомобильная дорога "Пугачев - Перелюб" (в пределах Пугачевского района)</t>
  </si>
  <si>
    <t>автоподъезд к с. Рогаткино - с. Дубовка от автомобильной дороги "Р-228 "Сызрань - Саратов - Волгоград"</t>
  </si>
  <si>
    <t>автомобильная дорога "Маркс - Липовка - п. им. Тельмана"</t>
  </si>
  <si>
    <t>автомобильная дорога "Пугачев - Перелюб" (в пределах Перелюбского района)</t>
  </si>
  <si>
    <r>
      <t xml:space="preserve">автоподъезд к с. Елшанка - с. Поповка - с. Старая Лебежайка от автомобильной дороги "Р-228 "Сызрань - Саратов - Волгоград"  </t>
    </r>
    <r>
      <rPr>
        <sz val="14"/>
        <color indexed="10"/>
        <rFont val="Times New Roman"/>
        <family val="1"/>
        <charset val="204"/>
      </rPr>
      <t xml:space="preserve"> </t>
    </r>
  </si>
  <si>
    <t>автомобильная дорога "Базарный Карабулак - Вязовка - Садовка" (в пределах Базарно-Карабулакского района)</t>
  </si>
  <si>
    <t>автомобильная дорога "Саратов - Тепловка - Базарный Карабулак - Балтай" - Свободный - Бегуч (Пензенская область)" (в пределах Базарно-Карабулакского района)</t>
  </si>
  <si>
    <t>автомобильная дорога "Царевщина - Барнуковка" - автомобильная дорога "Куриловка - Елховка" (в пределах Балтайского района)</t>
  </si>
  <si>
    <t>автомобильная дорога "Балтай - Большие Озерки - Неверкино (Пензенская область)" (в пределах района)</t>
  </si>
  <si>
    <t>автомобильная дорога "Новые Бурасы - ст. Бурасы - Динамовский" (в пределах Новобурасского района)</t>
  </si>
  <si>
    <t xml:space="preserve">автомобильная дорога "Маркс - Липовка - п. им. Тельмана"         </t>
  </si>
  <si>
    <t>автомобильная дорога "Озинки - Перелюб" на участке км 62+800 - км 95+470 (в пределах Перелюбского района)</t>
  </si>
  <si>
    <t>автомобильная дорога "Воскресенское - Синодское"</t>
  </si>
  <si>
    <t>автомобильная дорога "Саратов - Тепловка - Базарный Карабулак - Балтай" (в пределах Базарно-Карабулакского района)</t>
  </si>
  <si>
    <t>автомобильная дорога "Саратов - Тепловка - Базарный Карабулак - Балтай" (в пределах Новобурасского района)</t>
  </si>
  <si>
    <t>автомобильная дорога "Прибрежный - Шумейка - Генеральское"</t>
  </si>
  <si>
    <t xml:space="preserve">автомобильная дорога "Генеральское - Красный Яр" в Энгельсском районе </t>
  </si>
  <si>
    <t>автоподъезд к р.п. Степное от автомобильной дороги «Сызрань - Саратов  - Волгоград» - Пристанное - Ершов - Озинки - граница Казахстана на участке км 0+000-км 16+162 в Советском районе Саратовской области (км 0+000 - км 12+400)</t>
  </si>
  <si>
    <t>строительство</t>
  </si>
  <si>
    <t>Ремонт автомобильной дороги по ул. Смоленская на участке от ул. Нестерова до Восточного переулка</t>
  </si>
  <si>
    <t>Ремонт автомобильной дороги по ул. 148-й Черниговской дивизии на участке от ул. Полиграфическая до ул. Полтавская</t>
  </si>
  <si>
    <t>Ремонт автомобильной дороги по ул. Серафимовича на участке от ул. М. Василевского до ул.Студенческая</t>
  </si>
  <si>
    <t>Ремонт автомобильной дороги по ул. Российская на участке от ул. М. Василевского до 5-го Студенческого проезда</t>
  </si>
  <si>
    <t>Ремонт автомобильной дороги по 5-му Студенческому проезду на участке от ул. Российская до ул. Колотилова</t>
  </si>
  <si>
    <t>Ремонт автомобильной дороги по ул.Колхозная на участке от Большевистского переулка до СНТ "Возрождение"</t>
  </si>
  <si>
    <t>Ремонт автомобильной дороги по ул. Нестерова на участке от ул.Пушкина до ул. Колотилова</t>
  </si>
  <si>
    <t>Ремонт автомобильной дороги по ул. 2-я Ленинградская на участке от ул. М. Расковой до ул. Нестерова</t>
  </si>
  <si>
    <t>Ремонт автомобильной дороги по Восточному переулку на участке от ул. Полиграфическая до ул. 2-я Ленинградская</t>
  </si>
  <si>
    <t>Ремонт автомобильной дороги по просп. Ф. Энгельса на участке от ул. Тельмана до Восточного переулка</t>
  </si>
  <si>
    <t>Ремонт автомобильных дорог в Летном городке на участке от дома №28 до Детского сада №81</t>
  </si>
  <si>
    <t>Ремонт автомобильной дороги по ул.Лесозаводская на участке от ул.Хвалынская до ж/д переезда в районе въездной стелы г.Энгельса</t>
  </si>
  <si>
    <t>Ремонт автомобильной дороги по ул.Лесозаводская на участке от моста "Саратов-Энгельс" до кольцевой развязки на ул.Трудовая</t>
  </si>
  <si>
    <t xml:space="preserve">Ремонт автомобильных дорог в Летном городке на участке от дома №66 до гаражного кооператива </t>
  </si>
  <si>
    <t>Ремонт автомобильной дороги ул. Ломоносова на участке от просп. Строителей до ГАУЗ "Перинатальный центр"</t>
  </si>
  <si>
    <t>Ремонт автомобильной дороги по ул. Менделеева на участке от просп. Строителей до ГАУЗ "Энгельсская городская больница № 1"</t>
  </si>
  <si>
    <t xml:space="preserve">Строительство объездной автомобильной дороги от кольцевой развязки Колотилова-Нестерова до трассы "Самара-Пугачев-Энегельс-Волгоград"          
</t>
  </si>
  <si>
    <t>Реконструкция автомобильной дороги по ул. Новобазарная</t>
  </si>
  <si>
    <t>Реконструкция автомобильной дороги по  ул. Гоголя</t>
  </si>
  <si>
    <t>Ремонт автомобильной дороги по ул. Маршала Василевского А.М. (на участке от ул. Студенческая до ул. Пристанская)</t>
  </si>
  <si>
    <t>Ремонт автомобильной дороги по ул. Санаторная (на участке от ул. Полиграфическая до 2-го проезда Колотилова)</t>
  </si>
  <si>
    <t>Ремонт автомобильной дороги по 1-й Геологический проезд (на участке от ул. Студенческая до Восточного кладбища)</t>
  </si>
  <si>
    <t>Ремонт автомобильной дороги по ул. Волоха на участке от ул. Петровская до ул. Вокзальная</t>
  </si>
  <si>
    <t>Ремонт автомобильных дорог по ул. Совхозная (на участке от ул. Тракторная до пер. Маяковский), пер. Маяковский (на участке от ул. Совхозная до ул. Маяковская)</t>
  </si>
  <si>
    <t>Ремонт автомобильной дороги  р.п. Приволжский, 8-й квартал (на участке от ул. Мясокомбинат до дома №4)</t>
  </si>
  <si>
    <t>Ремонт по ул. Краснознаменная (на участке от ж/д переезда до Волжского проспекта), р.п.Приволжский, 8-й квартал  ( от ул.Мясокомбинат вдоль дома №4 )</t>
  </si>
  <si>
    <t>Установке оборудования для безопасности дорожного движения</t>
  </si>
  <si>
    <t>Установка пешеходного ограждения по ул. Тельмана и М.Расковой</t>
  </si>
  <si>
    <t>Ремонт автомобильной дороги вдоль МОУ СОШ № 33 (на участке от  ул. Тельмана до ул. Ленина)</t>
  </si>
  <si>
    <t>Ремонт автомобильной дороги р.п. Приволжский, 8-ой квартал (на участке от ул. Гагарина до МОУ СОШ №4)</t>
  </si>
  <si>
    <t>Ремонт автомобильной дороги ул. Ленинградская (на участке от пр. Строителей до ул. Краснодарская)</t>
  </si>
  <si>
    <t>Ремонт автомобильной дороги ул. Молодежная (на участке от ул. Ломоносова до ул. Менделеева)</t>
  </si>
  <si>
    <t>Ремонт автомобильной дороги в р.п. Приволжский, от ул. Гагарина до ООО ЭПО «Сигнал» (на участке от 1-го квартала до 5-го квартала)</t>
  </si>
  <si>
    <t>Ремонт автомобильной дороги ул. Марины Расковой (на участке от ул. от 148-ой Черниговской дивизии до дома № 6Д)</t>
  </si>
  <si>
    <t>Ремонт автомобильной дороги ул. Комсомольская (на участке от ул. Степная до ул. Кожевенная)</t>
  </si>
  <si>
    <t>Ремонт автомобильной дороги ул. Кожевенная (на участке от ул. Комсомольская до проспекта Фридриха Энгельса)</t>
  </si>
  <si>
    <t>ул. Олимпийская</t>
  </si>
  <si>
    <t>ул.Молодежная (пос. Жасминный)</t>
  </si>
  <si>
    <t>ул.Светлая (пос. Жасминный)</t>
  </si>
  <si>
    <t>ул. 4-я Прокатная</t>
  </si>
  <si>
    <t>ул.им. Попова А.С.</t>
  </si>
  <si>
    <t>ул.Спартака</t>
  </si>
  <si>
    <t>ул.Электронная</t>
  </si>
  <si>
    <t>ул.им Академика О.К. Антонова (местный проезд от пр.Строителей до ул. Производственная)</t>
  </si>
  <si>
    <t>ул.Ламповая</t>
  </si>
  <si>
    <t>ул. Международная (от 2-го Международного проезда до Молодежного пр.)</t>
  </si>
  <si>
    <t>ул. Майская пос. Жасминный</t>
  </si>
  <si>
    <t>Дорога от Московского шоссе до Елшанского кладбища</t>
  </si>
  <si>
    <t>ул. Клубная</t>
  </si>
  <si>
    <t>ул. Московское шоссе (малая дорога от 1-го до 3-го Московского проезда)</t>
  </si>
  <si>
    <t>ул. Раздольная</t>
  </si>
  <si>
    <t>ул. 4-я Окольная</t>
  </si>
  <si>
    <t>ул. Цветочная</t>
  </si>
  <si>
    <t>ул. им. Чемодурова В.И.</t>
  </si>
  <si>
    <t xml:space="preserve"> Батавина П.Ф. (от ул. им. Тархова С.Ф. до жд. №9 по ул. им. Батавина П.Ф.)</t>
  </si>
  <si>
    <t>Международный проезд</t>
  </si>
  <si>
    <t>ул.им. Батавина П.Ф. (от Топольчанской до жд №9 по ул. им.Батавина П.Ф.)</t>
  </si>
  <si>
    <t>ул. им. Батавина П.Ф. (от ул.Топольчанской до ул. им. Мысникова Б.А.)</t>
  </si>
  <si>
    <t>ул. им. Пугачева Е.И. (от ул. 1-й Садовой до ул. Б. Садовой)</t>
  </si>
  <si>
    <t>ул. Крайняя (от ул.Танкистов до ул.Соколовой)</t>
  </si>
  <si>
    <t>ул. им. Некрасова Н.А. (от ул. им. Чернышевского Н.Г. до Набережной Космонавтов)</t>
  </si>
  <si>
    <t>3-й пр. Пугачевского поселка</t>
  </si>
  <si>
    <t>ул. Безымянная</t>
  </si>
  <si>
    <t>ул. им. Емлютина Д.В.</t>
  </si>
  <si>
    <t>ул. им. Гоголя Н.В. (от ул. им. Рахова В.Г. до ул. Вольской)</t>
  </si>
  <si>
    <t>ул. Летняя</t>
  </si>
  <si>
    <t>ул. 1-я Прокатная (от ул. Зеркальной до д.№23/7)</t>
  </si>
  <si>
    <t>ул.им. Азина В.М. (от ул. Тульской в сторону ОАО «Нитрон»)</t>
  </si>
  <si>
    <t>ул. им. Спицина Б.В.</t>
  </si>
  <si>
    <t>пр. Энтузиастов (от ул.им. Азина В.М. до ул. Брянской)</t>
  </si>
  <si>
    <t>2-й Московский пр.</t>
  </si>
  <si>
    <t>ул. 2-я Прокатная</t>
  </si>
  <si>
    <t>ул. им. Панфилова И.В.</t>
  </si>
  <si>
    <t>ул. Пензенская (от ул. Томской до кольца авт.маршрута № 21 на Новой 9-й Линии)</t>
  </si>
  <si>
    <t>Московское шоссе (от п/п Трофимовский до магазина "Ява")</t>
  </si>
  <si>
    <t>ул.Фабричная (от ул.им. Орджоникидзе Г.К. до ОАО Биокон</t>
  </si>
  <si>
    <t>Дорога от ул. Фабричной до речпорта</t>
  </si>
  <si>
    <t>ул.Киевская</t>
  </si>
  <si>
    <t>Кавказский пр.</t>
  </si>
  <si>
    <t>ул. Большой Динамовский проезд</t>
  </si>
  <si>
    <t>ул. Прудная</t>
  </si>
  <si>
    <t>Пензенский переулок</t>
  </si>
  <si>
    <t>ул. Заводская от проходной СА.КО.ЗА</t>
  </si>
  <si>
    <t>ул.им. Рахова В.Г. (от ул.Соколовой до 2-го Ремонтного пр.)</t>
  </si>
  <si>
    <t xml:space="preserve"> 4-й Чернышевский пр</t>
  </si>
  <si>
    <t>Дорога 3-й Парковый пр.</t>
  </si>
  <si>
    <t>Дорога 2-й Товарный пр.</t>
  </si>
  <si>
    <t xml:space="preserve"> ул. 2-я Детская</t>
  </si>
  <si>
    <t>5-й проезд Первомайского поселка</t>
  </si>
  <si>
    <t xml:space="preserve"> ул. Томская от ул. Пензенской до Кавказского пр.</t>
  </si>
  <si>
    <t>ул. Вяземская</t>
  </si>
  <si>
    <t>Дорога в пос. Увек (от ул. Брянской до кольца авт. маршрута №22 на ул. Увекской)</t>
  </si>
  <si>
    <t>ул. Белоглинская от ул.им. Чапаева В.И. до ул. им. Рахова В.Г.</t>
  </si>
  <si>
    <t>Ул. Плодородная(от ул. Ударной до ул. Танкистов)</t>
  </si>
  <si>
    <t>Ул. Измайлова (от дома №14 по ул. Прокатной до ул. 4-й Прокатной)</t>
  </si>
  <si>
    <t>ул. Тверская (от ул. им. Дубовикова Б.А. до ул. Офицерской)</t>
  </si>
  <si>
    <t>Аэропорт</t>
  </si>
  <si>
    <t>Белоглинская ( от 53 Стрелковой дивизии до ул. им. Чапаева В.И.)</t>
  </si>
  <si>
    <t>Ул. Железнодорожная (от ул. Б. Горная до ул. им. Зарубина В.С.)</t>
  </si>
  <si>
    <t>ул. им. Лебедева - Кумача В.И.</t>
  </si>
  <si>
    <t>Мостовая</t>
  </si>
  <si>
    <t>Ул. им. Пугачева Е.И. (от ул. Б.Горной до ул. им. Кутякова И.С.)</t>
  </si>
  <si>
    <t>ул. Международная</t>
  </si>
  <si>
    <t>Техническая</t>
  </si>
  <si>
    <t>Провиантская (от ул. Советской до Рабочего пер., от Рабочего пер. до ул. Набережной)</t>
  </si>
  <si>
    <t>Ул. им. Дзержинского Ф.Э. (от ул. им. Чапаева В.И. до ул. им. Горького А.М.)</t>
  </si>
  <si>
    <t>Хользунова</t>
  </si>
  <si>
    <t>просп. им. 50 лет Октября (от Молодежного пр. до ул. 2-й Прокатной)</t>
  </si>
  <si>
    <t>Ул. им. Симбирцева В.Н.</t>
  </si>
  <si>
    <t xml:space="preserve">Ул. им.Некрасова Н.А. (от ул. им. Чернышевского Н.Г. до ул. Московской) </t>
  </si>
  <si>
    <t>Григорьева (от ул. им. Некрасова Н.А. до ул. им. Чернышевского Н.Г., от ул. Соборной до ул. им. Некрасова Н.А., ул. им. Чернышевского Н.Г. до ул. им. Лермонтова М.Ю.)</t>
  </si>
  <si>
    <t>ул. Соколовогорская</t>
  </si>
  <si>
    <t>1-й пр. им. Панфилова И.В.</t>
  </si>
  <si>
    <t>2-й пр. им. Панфилова И.В.</t>
  </si>
  <si>
    <t>Ул. им. Мамонтовой В.Н.</t>
  </si>
  <si>
    <t>ул. им. Маяковского В.В.</t>
  </si>
  <si>
    <t>ул.им.Муленкова А.П., лит.Д25</t>
  </si>
  <si>
    <t>ул. им. Пугачева Е.И. (от ул. им. Вавилова Н.И. до ул. Советской)</t>
  </si>
  <si>
    <t>ул. Бульварная</t>
  </si>
  <si>
    <t>Ул. им. Шехурдина А.П. (местный пр-д от НИИ-28 до Трофимовского моста)</t>
  </si>
  <si>
    <t>Ул. им. Шехурдина А.П.</t>
  </si>
  <si>
    <t>Ул. Мясницкая (от ул. Б. Горной до ул. Соколовогорской)</t>
  </si>
  <si>
    <t>ул. им. Хомяковой</t>
  </si>
  <si>
    <t>ул. Томская</t>
  </si>
  <si>
    <t>ул. им. Пугачева Е.И. (от ул. 2-й Садовой до Шелковичной)</t>
  </si>
  <si>
    <t>Транспортная развязка на станции Трофимовский -1 с двумя путепроводами (над ж.д. путями ст. Трофимовский -1 и над ул. Шехурдина А.П.) в г. Саратове</t>
  </si>
  <si>
    <r>
      <t xml:space="preserve">3-й </t>
    </r>
    <r>
      <rPr>
        <sz val="10"/>
        <color indexed="8"/>
        <rFont val="Times New Roman"/>
        <family val="1"/>
        <charset val="204"/>
      </rPr>
      <t>пр. им. Панфилова И.В.</t>
    </r>
  </si>
</sst>
</file>

<file path=xl/styles.xml><?xml version="1.0" encoding="utf-8"?>
<styleSheet xmlns="http://schemas.openxmlformats.org/spreadsheetml/2006/main">
  <numFmts count="15">
    <numFmt numFmtId="43" formatCode="_-* #,##0.00\ _₽_-;\-* #,##0.00\ _₽_-;_-* &quot;-&quot;??\ _₽_-;_-@_-"/>
    <numFmt numFmtId="164" formatCode="_-* #,##0.00_р_._-;\-* #,##0.00_р_._-;_-* &quot;-&quot;??_р_._-;_-@_-"/>
    <numFmt numFmtId="165" formatCode="0.0"/>
    <numFmt numFmtId="166" formatCode="#,##0.000"/>
    <numFmt numFmtId="167" formatCode="#,##0.0"/>
    <numFmt numFmtId="168" formatCode="0.000"/>
    <numFmt numFmtId="169" formatCode="#,##0.0000"/>
    <numFmt numFmtId="170" formatCode="#,##0.00000"/>
    <numFmt numFmtId="171" formatCode="#,##0.000000"/>
    <numFmt numFmtId="172" formatCode="0.00000"/>
    <numFmt numFmtId="173" formatCode="_-* #,##0_р_._-;\-* #,##0_р_._-;_-* &quot;-&quot;??_р_._-;_-@_-"/>
    <numFmt numFmtId="174" formatCode="\ #,##0.00&quot;    &quot;;\-#,##0.00&quot;    &quot;;&quot; -&quot;#&quot;    &quot;;@\ "/>
    <numFmt numFmtId="175" formatCode="_(* #,##0.00_);_(* \(#,##0.00\);_(* &quot;-&quot;??_);_(@_)"/>
    <numFmt numFmtId="176" formatCode="_-* #,##0.00&quot;р.&quot;_-;\-* #,##0.00&quot;р.&quot;_-;_-* &quot;-&quot;??&quot;р.&quot;_-;_-@_-"/>
    <numFmt numFmtId="177" formatCode="_-* #,##0.00\ _₽_-;\-* #,##0.00\ _₽_-;_-* \-??\ _₽_-;_-@_-"/>
  </numFmts>
  <fonts count="101">
    <font>
      <sz val="11"/>
      <color theme="1"/>
      <name val="Calibri"/>
      <family val="2"/>
      <charset val="204"/>
      <scheme val="minor"/>
    </font>
    <font>
      <sz val="11"/>
      <color indexed="8"/>
      <name val="Times New Roman"/>
      <family val="1"/>
      <charset val="204"/>
    </font>
    <font>
      <sz val="12"/>
      <name val="Times New Roman"/>
      <family val="1"/>
      <charset val="204"/>
    </font>
    <font>
      <b/>
      <sz val="14"/>
      <name val="Times New Roman"/>
      <family val="1"/>
      <charset val="204"/>
    </font>
    <font>
      <sz val="10"/>
      <name val="Times New Roman"/>
      <family val="1"/>
      <charset val="204"/>
    </font>
    <font>
      <sz val="11"/>
      <color indexed="8"/>
      <name val="Calibri"/>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sz val="12"/>
      <name val="Calibri"/>
      <family val="2"/>
      <charset val="204"/>
    </font>
    <font>
      <sz val="8"/>
      <name val="Calibri"/>
      <family val="2"/>
      <charset val="204"/>
    </font>
    <font>
      <b/>
      <sz val="16"/>
      <name val="Times New Roman"/>
      <family val="1"/>
      <charset val="204"/>
    </font>
    <font>
      <b/>
      <sz val="12"/>
      <name val="Times New Roman"/>
      <family val="1"/>
      <charset val="204"/>
    </font>
    <font>
      <b/>
      <sz val="10"/>
      <name val="Times New Roman"/>
      <family val="1"/>
      <charset val="204"/>
    </font>
    <font>
      <sz val="10"/>
      <name val="Arial"/>
      <family val="2"/>
      <charset val="204"/>
    </font>
    <font>
      <b/>
      <sz val="14"/>
      <color indexed="8"/>
      <name val="Times New Roman"/>
      <family val="1"/>
      <charset val="204"/>
    </font>
    <font>
      <sz val="14"/>
      <name val="Times New Roman"/>
      <family val="1"/>
      <charset val="204"/>
    </font>
    <font>
      <sz val="12"/>
      <color indexed="8"/>
      <name val="Times New Roman"/>
      <family val="1"/>
      <charset val="204"/>
    </font>
    <font>
      <sz val="10"/>
      <color indexed="8"/>
      <name val="Times New Roman"/>
      <family val="1"/>
      <charset val="204"/>
    </font>
    <font>
      <sz val="10"/>
      <color indexed="10"/>
      <name val="Times New Roman"/>
      <family val="1"/>
      <charset val="204"/>
    </font>
    <font>
      <sz val="12"/>
      <color indexed="10"/>
      <name val="Times New Roman"/>
      <family val="1"/>
      <charset val="204"/>
    </font>
    <font>
      <sz val="14"/>
      <color indexed="8"/>
      <name val="Calibri"/>
      <family val="2"/>
      <charset val="204"/>
    </font>
    <font>
      <sz val="12"/>
      <color indexed="8"/>
      <name val="Cambria"/>
      <family val="1"/>
      <charset val="204"/>
    </font>
    <font>
      <sz val="12"/>
      <name val="Cambria"/>
      <family val="1"/>
      <charset val="204"/>
    </font>
    <font>
      <sz val="14"/>
      <color indexed="10"/>
      <name val="Times New Roman"/>
      <family val="1"/>
      <charset val="204"/>
    </font>
    <font>
      <b/>
      <sz val="12"/>
      <color indexed="10"/>
      <name val="Times New Roman"/>
      <family val="1"/>
      <charset val="204"/>
    </font>
    <font>
      <sz val="11"/>
      <color indexed="8"/>
      <name val="Tahoma"/>
      <family val="2"/>
      <charset val="204"/>
    </font>
    <font>
      <i/>
      <sz val="13"/>
      <name val="Times New Roman"/>
      <family val="1"/>
      <charset val="204"/>
    </font>
    <font>
      <sz val="13"/>
      <color indexed="8"/>
      <name val="Calibri"/>
      <family val="2"/>
      <charset val="204"/>
    </font>
    <font>
      <b/>
      <sz val="13"/>
      <name val="Times New Roman"/>
      <family val="1"/>
      <charset val="204"/>
    </font>
    <font>
      <sz val="14"/>
      <color indexed="8"/>
      <name val="Times New Roman"/>
      <family val="1"/>
      <charset val="204"/>
    </font>
    <font>
      <sz val="24"/>
      <name val="Times New Roman"/>
      <family val="1"/>
      <charset val="204"/>
    </font>
    <font>
      <sz val="13"/>
      <name val="Times New Roman"/>
      <family val="1"/>
      <charset val="204"/>
    </font>
    <font>
      <sz val="13"/>
      <color indexed="10"/>
      <name val="Times New Roman"/>
      <family val="1"/>
      <charset val="204"/>
    </font>
    <font>
      <i/>
      <sz val="12"/>
      <name val="Times New Roman"/>
      <family val="1"/>
      <charset val="204"/>
    </font>
    <font>
      <sz val="9"/>
      <color indexed="8"/>
      <name val="Times New Roman"/>
      <family val="1"/>
      <charset val="204"/>
    </font>
    <font>
      <sz val="13"/>
      <color indexed="8"/>
      <name val="Times New Roman"/>
      <family val="1"/>
      <charset val="204"/>
    </font>
    <font>
      <sz val="12"/>
      <color indexed="8"/>
      <name val="Calibri"/>
      <family val="2"/>
      <charset val="204"/>
    </font>
    <font>
      <i/>
      <sz val="16"/>
      <name val="Times New Roman"/>
      <family val="1"/>
      <charset val="204"/>
    </font>
    <font>
      <i/>
      <sz val="16"/>
      <color indexed="8"/>
      <name val="Times New Roman"/>
      <family val="1"/>
      <charset val="204"/>
    </font>
    <font>
      <i/>
      <sz val="14"/>
      <name val="Times New Roman"/>
      <family val="1"/>
      <charset val="204"/>
    </font>
    <font>
      <i/>
      <sz val="14"/>
      <color indexed="8"/>
      <name val="Times New Roman"/>
      <family val="1"/>
      <charset val="204"/>
    </font>
    <font>
      <i/>
      <sz val="14"/>
      <color indexed="8"/>
      <name val="Calibri"/>
      <family val="2"/>
      <charset val="204"/>
    </font>
    <font>
      <i/>
      <sz val="11"/>
      <name val="Times New Roman"/>
      <family val="1"/>
      <charset val="204"/>
    </font>
    <font>
      <sz val="11"/>
      <name val="Times New Roman"/>
      <family val="1"/>
      <charset val="204"/>
    </font>
    <font>
      <b/>
      <sz val="16"/>
      <color indexed="10"/>
      <name val="Times New Roman"/>
      <family val="1"/>
      <charset val="204"/>
    </font>
    <font>
      <b/>
      <sz val="8"/>
      <color indexed="8"/>
      <name val="Times New Roman"/>
      <family val="1"/>
      <charset val="204"/>
    </font>
    <font>
      <sz val="8"/>
      <color indexed="8"/>
      <name val="Times New Roman"/>
      <family val="1"/>
      <charset val="204"/>
    </font>
    <font>
      <sz val="8"/>
      <name val="Times New Roman"/>
      <family val="1"/>
      <charset val="204"/>
    </font>
    <font>
      <b/>
      <sz val="10"/>
      <color indexed="8"/>
      <name val="Times New Roman"/>
      <family val="1"/>
      <charset val="204"/>
    </font>
    <font>
      <sz val="10"/>
      <name val="Arial Cyr"/>
      <charset val="204"/>
    </font>
    <font>
      <b/>
      <sz val="8"/>
      <name val="Times New Roman"/>
      <family val="1"/>
      <charset val="204"/>
    </font>
    <font>
      <i/>
      <sz val="8"/>
      <color indexed="8"/>
      <name val="Times New Roman"/>
      <family val="1"/>
      <charset val="204"/>
    </font>
    <font>
      <sz val="11"/>
      <color theme="1"/>
      <name val="Calibri"/>
      <family val="2"/>
      <charset val="204"/>
      <scheme val="minor"/>
    </font>
    <font>
      <sz val="11"/>
      <color theme="0"/>
      <name val="Calibri"/>
      <family val="2"/>
      <charset val="204"/>
      <scheme val="minor"/>
    </font>
    <font>
      <sz val="12"/>
      <color theme="1"/>
      <name val="Times New Roman"/>
      <family val="1"/>
      <charset val="204"/>
    </font>
    <font>
      <sz val="12"/>
      <color rgb="FF7030A0"/>
      <name val="Times New Roman"/>
      <family val="1"/>
      <charset val="204"/>
    </font>
    <font>
      <i/>
      <sz val="12"/>
      <color rgb="FF7030A0"/>
      <name val="Times New Roman"/>
      <family val="1"/>
      <charset val="204"/>
    </font>
    <font>
      <sz val="14"/>
      <color theme="1"/>
      <name val="Times New Roman"/>
      <family val="1"/>
      <charset val="204"/>
    </font>
    <font>
      <sz val="12"/>
      <color theme="1"/>
      <name val="Calibri"/>
      <family val="2"/>
      <charset val="204"/>
      <scheme val="minor"/>
    </font>
    <font>
      <sz val="20"/>
      <color theme="1"/>
      <name val="Times New Roman"/>
      <family val="1"/>
      <charset val="204"/>
    </font>
    <font>
      <sz val="12"/>
      <color rgb="FFFF0000"/>
      <name val="Times New Roman"/>
      <family val="1"/>
      <charset val="204"/>
    </font>
    <font>
      <i/>
      <sz val="14"/>
      <color theme="1"/>
      <name val="Times New Roman"/>
      <family val="1"/>
      <charset val="204"/>
    </font>
    <font>
      <sz val="10"/>
      <color rgb="FFFF0000"/>
      <name val="Times New Roman"/>
      <family val="1"/>
      <charset val="204"/>
    </font>
    <font>
      <sz val="11"/>
      <color rgb="FFFF0000"/>
      <name val="Times New Roman"/>
      <family val="1"/>
      <charset val="204"/>
    </font>
    <font>
      <sz val="11"/>
      <color theme="1"/>
      <name val="Times New Roman"/>
      <family val="1"/>
      <charset val="204"/>
    </font>
    <font>
      <sz val="14"/>
      <color rgb="FFFF0000"/>
      <name val="Times New Roman"/>
      <family val="1"/>
      <charset val="204"/>
    </font>
    <font>
      <sz val="14"/>
      <color rgb="FF000000"/>
      <name val="Times New Roman"/>
      <family val="1"/>
      <charset val="204"/>
    </font>
    <font>
      <sz val="12"/>
      <color rgb="FF000000"/>
      <name val="Times New Roman"/>
      <family val="1"/>
      <charset val="204"/>
    </font>
    <font>
      <sz val="11"/>
      <name val="Calibri"/>
      <family val="2"/>
      <charset val="204"/>
      <scheme val="minor"/>
    </font>
    <font>
      <b/>
      <sz val="12"/>
      <color theme="1"/>
      <name val="Times New Roman"/>
      <family val="1"/>
      <charset val="204"/>
    </font>
    <font>
      <sz val="11"/>
      <color rgb="FF7030A0"/>
      <name val="Calibri"/>
      <family val="2"/>
      <charset val="204"/>
      <scheme val="minor"/>
    </font>
    <font>
      <b/>
      <sz val="18"/>
      <color theme="1"/>
      <name val="Times New Roman"/>
      <family val="1"/>
      <charset val="204"/>
    </font>
    <font>
      <sz val="13"/>
      <color theme="1"/>
      <name val="Times New Roman"/>
      <family val="1"/>
      <charset val="204"/>
    </font>
    <font>
      <b/>
      <sz val="13"/>
      <color theme="1"/>
      <name val="Times New Roman"/>
      <family val="1"/>
      <charset val="204"/>
    </font>
    <font>
      <sz val="8"/>
      <color theme="1"/>
      <name val="Times New Roman"/>
      <family val="1"/>
      <charset val="204"/>
    </font>
    <font>
      <sz val="8"/>
      <color rgb="FFFF0000"/>
      <name val="Times New Roman"/>
      <family val="1"/>
      <charset val="204"/>
    </font>
    <font>
      <b/>
      <sz val="8"/>
      <color theme="1"/>
      <name val="Times New Roman"/>
      <family val="1"/>
      <charset val="204"/>
    </font>
    <font>
      <b/>
      <sz val="20"/>
      <color theme="1"/>
      <name val="Times New Roman"/>
      <family val="1"/>
      <charset val="204"/>
    </font>
    <font>
      <b/>
      <sz val="16"/>
      <color theme="1"/>
      <name val="Times New Roman"/>
      <family val="1"/>
      <charset val="204"/>
    </font>
    <font>
      <b/>
      <sz val="14"/>
      <color theme="1"/>
      <name val="Times New Roman"/>
      <family val="1"/>
      <charset val="204"/>
    </font>
    <font>
      <sz val="36"/>
      <color theme="1"/>
      <name val="Calibri"/>
      <family val="2"/>
      <charset val="204"/>
      <scheme val="minor"/>
    </font>
    <font>
      <b/>
      <sz val="11"/>
      <color theme="1"/>
      <name val="Times New Roman"/>
      <family val="1"/>
      <charset val="204"/>
    </font>
    <font>
      <sz val="10"/>
      <color theme="1"/>
      <name val="Times New Roman"/>
      <family val="1"/>
      <charset val="204"/>
    </font>
    <font>
      <sz val="11"/>
      <color rgb="FF000000"/>
      <name val="Calibri"/>
      <family val="2"/>
      <charset val="1"/>
    </font>
    <font>
      <sz val="11"/>
      <color theme="1"/>
      <name val="Calibri"/>
      <family val="2"/>
      <scheme val="minor"/>
    </font>
    <font>
      <sz val="10"/>
      <color rgb="FF000000"/>
      <name val="Times New Roman"/>
      <family val="1"/>
      <charset val="204"/>
    </font>
    <font>
      <b/>
      <sz val="8"/>
      <color rgb="FFFF0000"/>
      <name val="Times New Roman"/>
      <family val="1"/>
      <charset val="204"/>
    </font>
    <font>
      <sz val="10"/>
      <name val="Arial Cyr"/>
      <family val="2"/>
      <charset val="204"/>
    </font>
    <font>
      <sz val="10"/>
      <name val="Arial"/>
      <family val="2"/>
    </font>
    <font>
      <sz val="11"/>
      <color indexed="8"/>
      <name val="Calibri"/>
      <family val="2"/>
    </font>
    <font>
      <sz val="11"/>
      <color rgb="FF000000"/>
      <name val="Calibri"/>
      <family val="2"/>
      <charset val="204"/>
    </font>
    <font>
      <sz val="11"/>
      <color rgb="FF333333"/>
      <name val="Calibri"/>
      <family val="2"/>
      <charset val="204"/>
    </font>
    <font>
      <sz val="10"/>
      <color rgb="FF000000"/>
      <name val="Arial"/>
      <family val="2"/>
      <charset val="204"/>
    </font>
    <font>
      <sz val="11"/>
      <color theme="1"/>
      <name val="Arial"/>
      <family val="2"/>
      <charset val="204"/>
    </font>
    <font>
      <sz val="11"/>
      <color theme="1"/>
      <name val="Times New Roman"/>
      <family val="2"/>
      <charset val="204"/>
    </font>
    <font>
      <sz val="10"/>
      <name val="Helv"/>
    </font>
    <font>
      <sz val="10"/>
      <name val="Arial Cyr"/>
      <family val="2"/>
      <charset val="1"/>
    </font>
    <font>
      <sz val="10"/>
      <name val="Arial"/>
      <family val="2"/>
      <charset val="1"/>
    </font>
    <font>
      <sz val="10"/>
      <color theme="1"/>
      <name val="Calibri"/>
      <family val="2"/>
      <charset val="204"/>
      <scheme val="minor"/>
    </font>
  </fonts>
  <fills count="1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C00000"/>
        <bgColor indexed="64"/>
      </patternFill>
    </fill>
    <fill>
      <patternFill patternType="solid">
        <fgColor theme="6" tint="0.79998168889431442"/>
        <bgColor indexed="64"/>
      </patternFill>
    </fill>
    <fill>
      <patternFill patternType="solid">
        <fgColor rgb="FFFFFFFF"/>
        <bgColor rgb="FF000000"/>
      </patternFill>
    </fill>
    <fill>
      <patternFill patternType="solid">
        <fgColor rgb="FF009900"/>
        <bgColor indexed="64"/>
      </patternFill>
    </fill>
    <fill>
      <patternFill patternType="solid">
        <fgColor rgb="FF00B050"/>
        <bgColor indexed="64"/>
      </patternFill>
    </fill>
    <fill>
      <patternFill patternType="solid">
        <fgColor rgb="FFFF0000"/>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11">
    <xf numFmtId="0" fontId="0" fillId="0" borderId="0"/>
    <xf numFmtId="0" fontId="15" fillId="0" borderId="0"/>
    <xf numFmtId="0" fontId="51" fillId="0" borderId="0"/>
    <xf numFmtId="0" fontId="54" fillId="0" borderId="0"/>
    <xf numFmtId="0" fontId="54" fillId="0" borderId="0"/>
    <xf numFmtId="164" fontId="5" fillId="0" borderId="0" applyFont="0" applyFill="0" applyBorder="0" applyAlignment="0" applyProtection="0"/>
    <xf numFmtId="164" fontId="54" fillId="0" borderId="0" applyFont="0" applyFill="0" applyBorder="0" applyAlignment="0" applyProtection="0"/>
    <xf numFmtId="0" fontId="85" fillId="0" borderId="0"/>
    <xf numFmtId="0" fontId="51" fillId="0" borderId="0"/>
    <xf numFmtId="0" fontId="54" fillId="0" borderId="0"/>
    <xf numFmtId="0" fontId="86" fillId="0" borderId="0"/>
    <xf numFmtId="0" fontId="51" fillId="0" borderId="0"/>
    <xf numFmtId="0" fontId="54" fillId="0" borderId="0"/>
    <xf numFmtId="0" fontId="15" fillId="0" borderId="0"/>
    <xf numFmtId="0" fontId="51" fillId="0" borderId="0"/>
    <xf numFmtId="0" fontId="54" fillId="0" borderId="0"/>
    <xf numFmtId="0" fontId="54" fillId="0" borderId="0"/>
    <xf numFmtId="0" fontId="54" fillId="0" borderId="0"/>
    <xf numFmtId="0" fontId="54" fillId="0" borderId="0"/>
    <xf numFmtId="0" fontId="5" fillId="0" borderId="0"/>
    <xf numFmtId="0" fontId="86" fillId="0" borderId="0"/>
    <xf numFmtId="0" fontId="54" fillId="0" borderId="0"/>
    <xf numFmtId="0" fontId="66" fillId="0" borderId="0"/>
    <xf numFmtId="0" fontId="51" fillId="0" borderId="0"/>
    <xf numFmtId="0" fontId="66" fillId="0" borderId="0"/>
    <xf numFmtId="0" fontId="15" fillId="0" borderId="0"/>
    <xf numFmtId="0" fontId="54" fillId="0" borderId="0"/>
    <xf numFmtId="0" fontId="5" fillId="0" borderId="0"/>
    <xf numFmtId="0" fontId="5" fillId="0" borderId="0"/>
    <xf numFmtId="43" fontId="54" fillId="0" borderId="0" applyFont="0" applyFill="0" applyBorder="0" applyAlignment="0" applyProtection="0"/>
    <xf numFmtId="0" fontId="89" fillId="0" borderId="0"/>
    <xf numFmtId="0" fontId="89" fillId="0" borderId="0"/>
    <xf numFmtId="0" fontId="5" fillId="0" borderId="0"/>
    <xf numFmtId="0" fontId="15" fillId="0" borderId="1" applyBorder="0" applyAlignment="0">
      <alignment horizontal="center"/>
    </xf>
    <xf numFmtId="0" fontId="90" fillId="0" borderId="0"/>
    <xf numFmtId="0" fontId="15" fillId="0" borderId="0"/>
    <xf numFmtId="0" fontId="51" fillId="0" borderId="0"/>
    <xf numFmtId="0" fontId="15" fillId="0" borderId="0"/>
    <xf numFmtId="0" fontId="51" fillId="0" borderId="0"/>
    <xf numFmtId="0" fontId="51" fillId="0" borderId="0"/>
    <xf numFmtId="0" fontId="90" fillId="0" borderId="0"/>
    <xf numFmtId="0" fontId="15" fillId="0" borderId="0"/>
    <xf numFmtId="0" fontId="90" fillId="0" borderId="0"/>
    <xf numFmtId="0" fontId="15" fillId="0" borderId="0"/>
    <xf numFmtId="0" fontId="15" fillId="0" borderId="0"/>
    <xf numFmtId="0" fontId="51" fillId="0" borderId="0"/>
    <xf numFmtId="0" fontId="90" fillId="0" borderId="0"/>
    <xf numFmtId="0" fontId="51" fillId="0" borderId="0"/>
    <xf numFmtId="0" fontId="51" fillId="0" borderId="0"/>
    <xf numFmtId="0" fontId="15" fillId="0" borderId="0"/>
    <xf numFmtId="0" fontId="90" fillId="0" borderId="0"/>
    <xf numFmtId="0" fontId="15" fillId="0" borderId="0"/>
    <xf numFmtId="0" fontId="15" fillId="0" borderId="0"/>
    <xf numFmtId="0" fontId="5" fillId="0" borderId="0"/>
    <xf numFmtId="0" fontId="54" fillId="0" borderId="0"/>
    <xf numFmtId="0" fontId="54" fillId="0" borderId="0"/>
    <xf numFmtId="0" fontId="86" fillId="0" borderId="0"/>
    <xf numFmtId="0" fontId="54" fillId="0" borderId="0"/>
    <xf numFmtId="0" fontId="54" fillId="0" borderId="0"/>
    <xf numFmtId="0" fontId="15" fillId="0" borderId="0"/>
    <xf numFmtId="0" fontId="86" fillId="0" borderId="0"/>
    <xf numFmtId="0" fontId="15" fillId="0" borderId="0">
      <alignment horizontal="left" vertical="top"/>
    </xf>
    <xf numFmtId="164" fontId="51" fillId="0" borderId="0" applyFont="0" applyFill="0" applyBorder="0" applyAlignment="0" applyProtection="0"/>
    <xf numFmtId="164" fontId="5" fillId="0" borderId="0" applyFont="0" applyFill="0" applyBorder="0" applyAlignment="0" applyProtection="0"/>
    <xf numFmtId="164" fontId="91" fillId="0" borderId="0" applyFont="0" applyFill="0" applyBorder="0" applyAlignment="0" applyProtection="0"/>
    <xf numFmtId="174" fontId="15" fillId="0" borderId="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0" fontId="86" fillId="0" borderId="0"/>
    <xf numFmtId="0" fontId="86" fillId="0" borderId="0"/>
    <xf numFmtId="0" fontId="92" fillId="0" borderId="0"/>
    <xf numFmtId="0" fontId="93" fillId="0" borderId="0"/>
    <xf numFmtId="0" fontId="54" fillId="0" borderId="0"/>
    <xf numFmtId="9" fontId="54" fillId="0" borderId="0" applyFont="0" applyFill="0" applyBorder="0" applyAlignment="0" applyProtection="0"/>
    <xf numFmtId="0" fontId="54" fillId="0" borderId="0"/>
    <xf numFmtId="9" fontId="86" fillId="0" borderId="0" applyFont="0" applyFill="0" applyBorder="0" applyAlignment="0" applyProtection="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0" fontId="54" fillId="0" borderId="0"/>
    <xf numFmtId="0" fontId="86" fillId="0" borderId="0"/>
    <xf numFmtId="0" fontId="86" fillId="0" borderId="0"/>
    <xf numFmtId="0" fontId="92" fillId="0" borderId="0"/>
    <xf numFmtId="0" fontId="93" fillId="0" borderId="0"/>
    <xf numFmtId="0" fontId="54" fillId="0" borderId="0"/>
    <xf numFmtId="9" fontId="54" fillId="0" borderId="0" applyFont="0" applyFill="0" applyBorder="0" applyAlignment="0" applyProtection="0"/>
    <xf numFmtId="43" fontId="54" fillId="0" borderId="0" applyFont="0" applyFill="0" applyBorder="0" applyAlignment="0" applyProtection="0"/>
    <xf numFmtId="175" fontId="15" fillId="0" borderId="0" applyFont="0" applyFill="0" applyBorder="0" applyAlignment="0" applyProtection="0"/>
    <xf numFmtId="0" fontId="90" fillId="0" borderId="0"/>
    <xf numFmtId="0" fontId="54" fillId="0" borderId="0"/>
    <xf numFmtId="0" fontId="90" fillId="0" borderId="0"/>
    <xf numFmtId="0" fontId="54"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4" fillId="0" borderId="0"/>
    <xf numFmtId="0" fontId="90"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94" fillId="0" borderId="0" applyNumberFormat="0" applyBorder="0" applyProtection="0"/>
    <xf numFmtId="0" fontId="54" fillId="0" borderId="0"/>
    <xf numFmtId="0" fontId="90" fillId="0" borderId="0"/>
    <xf numFmtId="0" fontId="54" fillId="0" borderId="0"/>
    <xf numFmtId="0" fontId="54" fillId="0" borderId="0"/>
    <xf numFmtId="0" fontId="90" fillId="0" borderId="0"/>
    <xf numFmtId="0" fontId="90" fillId="0" borderId="0"/>
    <xf numFmtId="0" fontId="95" fillId="0" borderId="0"/>
    <xf numFmtId="0" fontId="95" fillId="0" borderId="0"/>
    <xf numFmtId="0" fontId="95" fillId="0" borderId="0"/>
    <xf numFmtId="0" fontId="95" fillId="0" borderId="0"/>
    <xf numFmtId="0" fontId="95" fillId="0" borderId="0"/>
    <xf numFmtId="0" fontId="54" fillId="0" borderId="0"/>
    <xf numFmtId="0" fontId="5" fillId="0" borderId="0"/>
    <xf numFmtId="0" fontId="15" fillId="0" borderId="0"/>
    <xf numFmtId="0" fontId="54" fillId="0" borderId="0"/>
    <xf numFmtId="0" fontId="86" fillId="0" borderId="0"/>
    <xf numFmtId="0" fontId="54" fillId="0" borderId="0"/>
    <xf numFmtId="0" fontId="15" fillId="0" borderId="0"/>
    <xf numFmtId="0" fontId="5" fillId="0" borderId="0"/>
    <xf numFmtId="0" fontId="95" fillId="0" borderId="0"/>
    <xf numFmtId="0" fontId="86" fillId="0" borderId="0"/>
    <xf numFmtId="0" fontId="5" fillId="0" borderId="0"/>
    <xf numFmtId="0" fontId="15" fillId="0" borderId="0"/>
    <xf numFmtId="9" fontId="54" fillId="0" borderId="0" applyFont="0" applyFill="0" applyBorder="0" applyAlignment="0" applyProtection="0"/>
    <xf numFmtId="0" fontId="54" fillId="0" borderId="0"/>
    <xf numFmtId="0" fontId="15" fillId="0" borderId="0"/>
    <xf numFmtId="0" fontId="94" fillId="0" borderId="0" applyNumberFormat="0" applyBorder="0" applyProtection="0"/>
    <xf numFmtId="0" fontId="94" fillId="0" borderId="0" applyNumberFormat="0" applyBorder="0" applyProtection="0"/>
    <xf numFmtId="0" fontId="54" fillId="0" borderId="0"/>
    <xf numFmtId="0" fontId="94" fillId="0" borderId="0" applyNumberFormat="0" applyBorder="0" applyProtection="0"/>
    <xf numFmtId="0" fontId="54" fillId="0" borderId="0"/>
    <xf numFmtId="0" fontId="94" fillId="0" borderId="0" applyNumberFormat="0" applyBorder="0" applyProtection="0"/>
    <xf numFmtId="0" fontId="94" fillId="0" borderId="0" applyNumberFormat="0" applyBorder="0" applyProtection="0"/>
    <xf numFmtId="0" fontId="54" fillId="0" borderId="0"/>
    <xf numFmtId="0" fontId="94" fillId="0" borderId="0" applyNumberFormat="0" applyBorder="0" applyProtection="0"/>
    <xf numFmtId="0" fontId="94" fillId="0" borderId="0" applyNumberFormat="0" applyBorder="0" applyProtection="0"/>
    <xf numFmtId="0" fontId="94" fillId="0" borderId="0" applyNumberFormat="0" applyBorder="0" applyProtection="0"/>
    <xf numFmtId="0" fontId="95" fillId="0" borderId="0"/>
    <xf numFmtId="0" fontId="95" fillId="0" borderId="0"/>
    <xf numFmtId="0" fontId="54" fillId="0" borderId="0"/>
    <xf numFmtId="0" fontId="94" fillId="0" borderId="0" applyNumberFormat="0" applyBorder="0" applyProtection="0"/>
    <xf numFmtId="0" fontId="54" fillId="0" borderId="0"/>
    <xf numFmtId="0" fontId="94" fillId="0" borderId="0" applyNumberFormat="0" applyBorder="0" applyProtection="0"/>
    <xf numFmtId="0" fontId="94" fillId="0" borderId="0" applyNumberFormat="0" applyBorder="0" applyProtection="0"/>
    <xf numFmtId="0" fontId="54" fillId="0" borderId="0"/>
    <xf numFmtId="0" fontId="5" fillId="0" borderId="0"/>
    <xf numFmtId="0" fontId="15" fillId="0" borderId="0"/>
    <xf numFmtId="0" fontId="51" fillId="0" borderId="0"/>
    <xf numFmtId="0" fontId="94" fillId="0" borderId="0" applyNumberFormat="0" applyBorder="0" applyProtection="0"/>
    <xf numFmtId="0" fontId="15" fillId="0" borderId="0"/>
    <xf numFmtId="0" fontId="51" fillId="0" borderId="0"/>
    <xf numFmtId="0" fontId="54" fillId="0" borderId="0"/>
    <xf numFmtId="164" fontId="54" fillId="0" borderId="0" applyFont="0" applyFill="0" applyBorder="0" applyAlignment="0" applyProtection="0"/>
    <xf numFmtId="0" fontId="15" fillId="0" borderId="0"/>
    <xf numFmtId="0" fontId="51" fillId="0" borderId="0"/>
    <xf numFmtId="0" fontId="54" fillId="0" borderId="0"/>
    <xf numFmtId="16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1"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0" fontId="54" fillId="0" borderId="0"/>
    <xf numFmtId="43" fontId="54" fillId="0" borderId="0" applyFont="0" applyFill="0" applyBorder="0" applyAlignment="0" applyProtection="0"/>
    <xf numFmtId="0" fontId="96" fillId="0" borderId="0"/>
    <xf numFmtId="43" fontId="96" fillId="0" borderId="0" applyFont="0" applyFill="0" applyBorder="0" applyAlignment="0" applyProtection="0"/>
    <xf numFmtId="0" fontId="51" fillId="0" borderId="0"/>
    <xf numFmtId="0" fontId="86" fillId="0" borderId="0"/>
    <xf numFmtId="0" fontId="51" fillId="0" borderId="0"/>
    <xf numFmtId="0" fontId="54" fillId="0" borderId="0"/>
    <xf numFmtId="0" fontId="51" fillId="0" borderId="0"/>
    <xf numFmtId="0" fontId="86" fillId="0" borderId="0"/>
    <xf numFmtId="0" fontId="66" fillId="0" borderId="0"/>
    <xf numFmtId="0" fontId="51" fillId="0" borderId="0"/>
    <xf numFmtId="0" fontId="66" fillId="0" borderId="0"/>
    <xf numFmtId="0" fontId="5" fillId="0" borderId="0"/>
    <xf numFmtId="0" fontId="5" fillId="0" borderId="0"/>
    <xf numFmtId="0" fontId="96" fillId="0" borderId="0"/>
    <xf numFmtId="0" fontId="51" fillId="0" borderId="0"/>
    <xf numFmtId="0" fontId="51" fillId="0" borderId="0"/>
    <xf numFmtId="0" fontId="15" fillId="0" borderId="0"/>
    <xf numFmtId="0" fontId="51" fillId="0" borderId="0"/>
    <xf numFmtId="164" fontId="5" fillId="0" borderId="0" applyFont="0" applyFill="0" applyBorder="0" applyAlignment="0" applyProtection="0"/>
    <xf numFmtId="43" fontId="95" fillId="0" borderId="0" applyFont="0" applyFill="0" applyBorder="0" applyAlignment="0" applyProtection="0"/>
    <xf numFmtId="0" fontId="90" fillId="0" borderId="0"/>
    <xf numFmtId="0" fontId="15" fillId="0" borderId="0"/>
    <xf numFmtId="0" fontId="90" fillId="0" borderId="0"/>
    <xf numFmtId="0" fontId="90" fillId="0" borderId="0"/>
    <xf numFmtId="0" fontId="15" fillId="0" borderId="0"/>
    <xf numFmtId="0" fontId="15" fillId="0" borderId="0"/>
    <xf numFmtId="0" fontId="15" fillId="0" borderId="0"/>
    <xf numFmtId="0" fontId="86" fillId="0" borderId="0"/>
    <xf numFmtId="0" fontId="86" fillId="0" borderId="0"/>
    <xf numFmtId="0" fontId="92" fillId="0" borderId="0"/>
    <xf numFmtId="0" fontId="93" fillId="0" borderId="0"/>
    <xf numFmtId="0" fontId="54" fillId="0" borderId="0"/>
    <xf numFmtId="0" fontId="54" fillId="0" borderId="0"/>
    <xf numFmtId="0" fontId="54" fillId="0" borderId="0"/>
    <xf numFmtId="0" fontId="54" fillId="0" borderId="0"/>
    <xf numFmtId="0" fontId="54" fillId="0" borderId="0"/>
    <xf numFmtId="0" fontId="86" fillId="0" borderId="0"/>
    <xf numFmtId="0" fontId="15" fillId="0" borderId="0"/>
    <xf numFmtId="0" fontId="97" fillId="0" borderId="0"/>
    <xf numFmtId="0" fontId="51" fillId="0" borderId="0"/>
    <xf numFmtId="0" fontId="51" fillId="0" borderId="0"/>
    <xf numFmtId="164" fontId="5" fillId="0" borderId="0" applyFont="0" applyFill="0" applyBorder="0" applyAlignment="0" applyProtection="0"/>
    <xf numFmtId="0" fontId="95" fillId="0" borderId="0"/>
    <xf numFmtId="0" fontId="99" fillId="0" borderId="0"/>
    <xf numFmtId="0" fontId="98" fillId="0" borderId="0"/>
    <xf numFmtId="0" fontId="98" fillId="0" borderId="0"/>
    <xf numFmtId="177" fontId="98" fillId="0" borderId="0" applyBorder="0" applyProtection="0"/>
    <xf numFmtId="0" fontId="98" fillId="0" borderId="0"/>
    <xf numFmtId="0" fontId="99" fillId="0" borderId="0"/>
    <xf numFmtId="0" fontId="99" fillId="0" borderId="0"/>
    <xf numFmtId="0" fontId="54" fillId="0" borderId="0"/>
    <xf numFmtId="164" fontId="90" fillId="0" borderId="0" applyFont="0" applyFill="0" applyBorder="0" applyAlignment="0" applyProtection="0"/>
    <xf numFmtId="0" fontId="54" fillId="0" borderId="0"/>
    <xf numFmtId="0" fontId="15" fillId="0" borderId="0"/>
    <xf numFmtId="0" fontId="15" fillId="0" borderId="0"/>
    <xf numFmtId="0" fontId="15" fillId="0" borderId="0"/>
    <xf numFmtId="0" fontId="15" fillId="0" borderId="0"/>
    <xf numFmtId="0" fontId="51" fillId="0" borderId="0"/>
    <xf numFmtId="176" fontId="51" fillId="0" borderId="0" applyFont="0" applyFill="0" applyBorder="0" applyAlignment="0" applyProtection="0"/>
    <xf numFmtId="0" fontId="95" fillId="0" borderId="0"/>
    <xf numFmtId="0" fontId="95" fillId="0" borderId="0"/>
    <xf numFmtId="0" fontId="95" fillId="0" borderId="0"/>
    <xf numFmtId="0" fontId="95" fillId="0" borderId="0"/>
    <xf numFmtId="0" fontId="15" fillId="0" borderId="0"/>
    <xf numFmtId="0" fontId="15" fillId="0" borderId="0"/>
    <xf numFmtId="0" fontId="86" fillId="0" borderId="0"/>
    <xf numFmtId="0" fontId="15" fillId="0" borderId="0"/>
    <xf numFmtId="43" fontId="54"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3" fontId="86"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0" fontId="93" fillId="0" borderId="0"/>
    <xf numFmtId="0" fontId="54" fillId="0" borderId="0"/>
    <xf numFmtId="0" fontId="93" fillId="0" borderId="0"/>
    <xf numFmtId="43" fontId="54" fillId="0" borderId="0" applyFont="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43" fontId="93" fillId="0" borderId="0" applyFont="0" applyFill="0" applyBorder="0" applyAlignment="0" applyProtection="0"/>
    <xf numFmtId="43" fontId="93" fillId="0" borderId="0" applyFont="0" applyFill="0" applyBorder="0" applyAlignment="0" applyProtection="0"/>
    <xf numFmtId="0" fontId="93" fillId="0" borderId="0"/>
    <xf numFmtId="0" fontId="93" fillId="0" borderId="0"/>
    <xf numFmtId="0" fontId="93" fillId="0" borderId="0"/>
    <xf numFmtId="0" fontId="96" fillId="0" borderId="0"/>
  </cellStyleXfs>
  <cellXfs count="922">
    <xf numFmtId="0" fontId="0" fillId="0" borderId="0" xfId="0"/>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7" fillId="0" borderId="0" xfId="0" applyFont="1" applyFill="1" applyAlignment="1">
      <alignment horizontal="center" vertical="center" wrapText="1"/>
    </xf>
    <xf numFmtId="14" fontId="7" fillId="0" borderId="1" xfId="0" applyNumberFormat="1" applyFont="1" applyFill="1" applyBorder="1" applyAlignment="1">
      <alignment horizontal="center" vertical="center" wrapText="1"/>
    </xf>
    <xf numFmtId="16" fontId="7" fillId="0" borderId="0" xfId="0" applyNumberFormat="1" applyFont="1" applyFill="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7" fillId="0" borderId="1" xfId="0"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66" fontId="7" fillId="0" borderId="0" xfId="0" applyNumberFormat="1" applyFont="1" applyFill="1" applyAlignment="1">
      <alignment horizontal="center" vertical="center" wrapText="1"/>
    </xf>
    <xf numFmtId="4" fontId="7" fillId="0" borderId="1"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66" fontId="7" fillId="0" borderId="1" xfId="0" applyNumberFormat="1" applyFont="1" applyFill="1" applyBorder="1" applyAlignment="1">
      <alignment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left" vertical="center" wrapText="1"/>
    </xf>
    <xf numFmtId="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6" xfId="0" applyFont="1" applyFill="1" applyBorder="1" applyAlignment="1">
      <alignment vertical="center" wrapText="1"/>
    </xf>
    <xf numFmtId="166" fontId="2" fillId="0" borderId="7"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2" fillId="0" borderId="9" xfId="0" applyFont="1" applyFill="1" applyBorder="1" applyAlignment="1">
      <alignment vertical="center" wrapText="1"/>
    </xf>
    <xf numFmtId="166" fontId="2" fillId="0" borderId="4" xfId="0" applyNumberFormat="1" applyFont="1" applyFill="1" applyBorder="1" applyAlignment="1">
      <alignment horizontal="center" vertical="center" wrapText="1"/>
    </xf>
    <xf numFmtId="14" fontId="10" fillId="0" borderId="4"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168"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10" xfId="0" applyFont="1" applyFill="1" applyBorder="1" applyAlignment="1">
      <alignment vertical="center" wrapText="1"/>
    </xf>
    <xf numFmtId="166" fontId="2"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0" fontId="9" fillId="0" borderId="1" xfId="0" applyFont="1" applyFill="1" applyBorder="1" applyAlignment="1">
      <alignment horizont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2" fontId="7" fillId="0" borderId="1" xfId="0" applyNumberFormat="1" applyFont="1" applyBorder="1" applyAlignment="1">
      <alignment horizontal="center" vertical="center" wrapText="1"/>
    </xf>
    <xf numFmtId="14" fontId="18" fillId="0" borderId="1" xfId="0" applyNumberFormat="1" applyFont="1" applyBorder="1" applyAlignment="1">
      <alignment horizontal="center" vertical="center"/>
    </xf>
    <xf numFmtId="3"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8" fontId="7" fillId="0" borderId="1" xfId="0" applyNumberFormat="1" applyFont="1" applyBorder="1" applyAlignment="1">
      <alignment horizontal="center" vertical="center" wrapText="1"/>
    </xf>
    <xf numFmtId="17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66" fontId="7" fillId="0" borderId="10" xfId="0" applyNumberFormat="1" applyFont="1" applyFill="1" applyBorder="1" applyAlignment="1">
      <alignment horizontal="center" vertical="center" wrapText="1"/>
    </xf>
    <xf numFmtId="169" fontId="7" fillId="0" borderId="10" xfId="0" applyNumberFormat="1" applyFont="1" applyFill="1" applyBorder="1" applyAlignment="1">
      <alignment horizontal="center" vertical="center" wrapText="1"/>
    </xf>
    <xf numFmtId="170" fontId="7" fillId="0" borderId="10"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165" fontId="6"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4" xfId="0" applyFont="1" applyFill="1" applyBorder="1" applyAlignment="1">
      <alignment vertical="center" wrapText="1"/>
    </xf>
    <xf numFmtId="4" fontId="2" fillId="2" borderId="4" xfId="0" applyNumberFormat="1"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1" xfId="0" applyFont="1" applyFill="1" applyBorder="1" applyAlignment="1">
      <alignment vertical="center" wrapText="1"/>
    </xf>
    <xf numFmtId="4"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6" xfId="0" applyFont="1" applyFill="1" applyBorder="1" applyAlignment="1">
      <alignment vertical="center" wrapText="1"/>
    </xf>
    <xf numFmtId="166" fontId="2" fillId="2" borderId="7" xfId="0" applyNumberFormat="1" applyFont="1" applyFill="1" applyBorder="1" applyAlignment="1">
      <alignment horizontal="center" vertical="center" wrapText="1"/>
    </xf>
    <xf numFmtId="14" fontId="10" fillId="2" borderId="7"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2" fillId="2" borderId="9" xfId="0" applyFont="1" applyFill="1" applyBorder="1" applyAlignment="1">
      <alignment vertical="center" wrapText="1"/>
    </xf>
    <xf numFmtId="166" fontId="2" fillId="2" borderId="4" xfId="0" applyNumberFormat="1"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0" fontId="2" fillId="2" borderId="11" xfId="0" applyFont="1" applyFill="1" applyBorder="1" applyAlignment="1">
      <alignment vertical="center" wrapText="1"/>
    </xf>
    <xf numFmtId="166" fontId="2" fillId="2" borderId="1"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2" fillId="2" borderId="13" xfId="0" applyFont="1" applyFill="1" applyBorder="1" applyAlignment="1">
      <alignment vertical="center" wrapText="1"/>
    </xf>
    <xf numFmtId="166" fontId="2" fillId="2" borderId="14" xfId="0" applyNumberFormat="1" applyFont="1" applyFill="1" applyBorder="1" applyAlignment="1">
      <alignment horizontal="center" vertical="center" wrapText="1"/>
    </xf>
    <xf numFmtId="14" fontId="10" fillId="2" borderId="14" xfId="0" applyNumberFormat="1" applyFont="1" applyFill="1" applyBorder="1" applyAlignment="1">
      <alignment horizontal="center" vertical="center" wrapText="1"/>
    </xf>
    <xf numFmtId="14" fontId="2" fillId="2" borderId="14" xfId="0" applyNumberFormat="1" applyFont="1" applyFill="1" applyBorder="1" applyAlignment="1">
      <alignment horizontal="center" vertical="center" wrapText="1"/>
    </xf>
    <xf numFmtId="4" fontId="2" fillId="2" borderId="14"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xf>
    <xf numFmtId="4" fontId="7"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xf>
    <xf numFmtId="4" fontId="7" fillId="2" borderId="7" xfId="0" applyNumberFormat="1" applyFont="1" applyFill="1" applyBorder="1" applyAlignment="1">
      <alignment horizontal="center" vertical="center" wrapText="1"/>
    </xf>
    <xf numFmtId="4" fontId="7" fillId="2" borderId="4"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 fontId="7" fillId="0" borderId="1" xfId="0" applyNumberFormat="1" applyFont="1" applyBorder="1" applyAlignment="1">
      <alignment horizontal="center" vertical="center" wrapText="1"/>
    </xf>
    <xf numFmtId="0" fontId="4" fillId="3" borderId="1" xfId="0" applyFont="1" applyFill="1" applyBorder="1" applyAlignment="1">
      <alignment horizontal="left" vertical="center" wrapText="1"/>
    </xf>
    <xf numFmtId="4" fontId="19" fillId="0" borderId="1"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0" borderId="1" xfId="0" applyFont="1" applyBorder="1" applyAlignment="1">
      <alignment horizontal="left" vertical="center" wrapText="1"/>
    </xf>
    <xf numFmtId="166" fontId="19" fillId="0" borderId="1" xfId="0" applyNumberFormat="1" applyFont="1" applyBorder="1" applyAlignment="1">
      <alignment horizontal="center" vertical="center"/>
    </xf>
    <xf numFmtId="166" fontId="4" fillId="0" borderId="1" xfId="0" applyNumberFormat="1" applyFont="1" applyBorder="1" applyAlignment="1">
      <alignment horizontal="center" vertical="center"/>
    </xf>
    <xf numFmtId="166" fontId="6" fillId="0" borderId="1" xfId="0" applyNumberFormat="1" applyFont="1" applyBorder="1" applyAlignment="1">
      <alignment horizontal="center" vertical="center" wrapText="1"/>
    </xf>
    <xf numFmtId="166" fontId="4" fillId="3"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6" fontId="4" fillId="3" borderId="1" xfId="0" applyNumberFormat="1" applyFont="1" applyFill="1" applyBorder="1" applyAlignment="1">
      <alignment horizontal="center" vertical="center"/>
    </xf>
    <xf numFmtId="0" fontId="19" fillId="0" borderId="1" xfId="0" applyFont="1" applyBorder="1" applyAlignment="1">
      <alignment horizontal="justify" vertical="center" wrapText="1"/>
    </xf>
    <xf numFmtId="0" fontId="19"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Fill="1" applyBorder="1" applyAlignment="1">
      <alignment horizontal="justify" vertical="center"/>
    </xf>
    <xf numFmtId="166" fontId="19" fillId="0" borderId="1" xfId="0" applyNumberFormat="1"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4" fillId="0" borderId="1" xfId="0" applyFont="1" applyBorder="1" applyAlignment="1">
      <alignment horizontal="justify" vertical="center" wrapText="1"/>
    </xf>
    <xf numFmtId="14" fontId="19" fillId="0" borderId="1" xfId="0" applyNumberFormat="1" applyFont="1" applyBorder="1" applyAlignment="1">
      <alignment horizontal="center" vertical="center"/>
    </xf>
    <xf numFmtId="0" fontId="19" fillId="0" borderId="0" xfId="0" applyFont="1" applyAlignment="1">
      <alignment horizontal="left" vertical="center" wrapText="1"/>
    </xf>
    <xf numFmtId="0" fontId="6" fillId="0" borderId="1" xfId="0" applyFont="1" applyFill="1" applyBorder="1" applyAlignment="1">
      <alignment horizontal="left" vertical="center" wrapText="1"/>
    </xf>
    <xf numFmtId="166" fontId="19" fillId="0" borderId="1" xfId="0" applyNumberFormat="1" applyFont="1" applyFill="1" applyBorder="1" applyAlignment="1">
      <alignment horizontal="center" vertical="center" wrapText="1"/>
    </xf>
    <xf numFmtId="166" fontId="20" fillId="0" borderId="1" xfId="0" applyNumberFormat="1" applyFont="1" applyBorder="1" applyAlignment="1">
      <alignment horizontal="center" vertical="center"/>
    </xf>
    <xf numFmtId="0" fontId="4" fillId="3" borderId="2" xfId="0" applyFont="1" applyFill="1" applyBorder="1" applyAlignment="1">
      <alignment horizontal="left" vertical="center" wrapText="1"/>
    </xf>
    <xf numFmtId="4" fontId="56" fillId="0" borderId="1" xfId="0" applyNumberFormat="1" applyFont="1" applyBorder="1" applyAlignment="1">
      <alignment horizontal="center" vertical="center"/>
    </xf>
    <xf numFmtId="4" fontId="56" fillId="0" borderId="1" xfId="0" applyNumberFormat="1" applyFont="1" applyBorder="1" applyAlignment="1">
      <alignment vertical="center"/>
    </xf>
    <xf numFmtId="4" fontId="8" fillId="0" borderId="1" xfId="0" applyNumberFormat="1" applyFont="1" applyBorder="1" applyAlignment="1">
      <alignment horizontal="center" vertical="center" wrapText="1"/>
    </xf>
    <xf numFmtId="4" fontId="0" fillId="0" borderId="0" xfId="0" applyNumberFormat="1" applyAlignment="1">
      <alignment vertical="center"/>
    </xf>
    <xf numFmtId="4" fontId="6" fillId="0" borderId="1" xfId="0" applyNumberFormat="1" applyFont="1" applyBorder="1" applyAlignment="1">
      <alignment horizontal="center" vertical="center" wrapText="1"/>
    </xf>
    <xf numFmtId="4" fontId="2" fillId="0" borderId="1" xfId="0" applyNumberFormat="1" applyFont="1" applyBorder="1" applyAlignment="1">
      <alignment vertical="center" wrapText="1"/>
    </xf>
    <xf numFmtId="4" fontId="7" fillId="3" borderId="1" xfId="0" applyNumberFormat="1" applyFont="1" applyFill="1" applyBorder="1" applyAlignment="1">
      <alignment horizontal="center" vertical="center" wrapText="1"/>
    </xf>
    <xf numFmtId="4" fontId="13"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4" fontId="26"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left" vertical="center" wrapText="1"/>
    </xf>
    <xf numFmtId="4" fontId="2" fillId="0" borderId="1" xfId="0" applyNumberFormat="1" applyFont="1" applyBorder="1" applyAlignment="1">
      <alignment horizontal="justify" vertical="center" wrapText="1"/>
    </xf>
    <xf numFmtId="4" fontId="2" fillId="0" borderId="1" xfId="0" applyNumberFormat="1" applyFont="1" applyBorder="1" applyAlignment="1">
      <alignment horizontal="left" vertical="center" wrapText="1"/>
    </xf>
    <xf numFmtId="4" fontId="7" fillId="3" borderId="1" xfId="0" applyNumberFormat="1" applyFont="1" applyFill="1" applyBorder="1" applyAlignment="1">
      <alignment horizontal="left" vertical="center" wrapText="1"/>
    </xf>
    <xf numFmtId="4" fontId="23" fillId="3"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 fontId="2" fillId="0" borderId="1" xfId="0" applyNumberFormat="1" applyFont="1" applyFill="1" applyBorder="1" applyAlignment="1">
      <alignment vertical="center" wrapText="1"/>
    </xf>
    <xf numFmtId="4" fontId="2" fillId="0" borderId="1" xfId="1" applyNumberFormat="1" applyFont="1" applyFill="1" applyBorder="1" applyAlignment="1" applyProtection="1">
      <alignment horizontal="center" vertical="center" wrapText="1"/>
      <protection hidden="1"/>
    </xf>
    <xf numFmtId="4" fontId="0" fillId="0" borderId="1" xfId="0" applyNumberFormat="1" applyBorder="1" applyAlignment="1">
      <alignment vertical="center" wrapText="1"/>
    </xf>
    <xf numFmtId="4" fontId="57" fillId="0" borderId="1" xfId="0" applyNumberFormat="1" applyFont="1" applyBorder="1" applyAlignment="1">
      <alignment horizontal="center" vertical="center"/>
    </xf>
    <xf numFmtId="4" fontId="0" fillId="0" borderId="1" xfId="0" applyNumberFormat="1" applyBorder="1" applyAlignment="1">
      <alignment horizontal="center" vertical="center"/>
    </xf>
    <xf numFmtId="4" fontId="0" fillId="0" borderId="1" xfId="0" applyNumberFormat="1" applyBorder="1" applyAlignment="1">
      <alignment vertical="center"/>
    </xf>
    <xf numFmtId="4" fontId="2" fillId="0" borderId="1" xfId="0" applyNumberFormat="1" applyFont="1" applyFill="1" applyBorder="1" applyAlignment="1">
      <alignment horizontal="left" vertical="center" wrapText="1"/>
    </xf>
    <xf numFmtId="4" fontId="57" fillId="0" borderId="1" xfId="0" applyNumberFormat="1" applyFont="1" applyFill="1" applyBorder="1" applyAlignment="1">
      <alignment horizontal="center" vertical="center" wrapText="1"/>
    </xf>
    <xf numFmtId="4" fontId="57" fillId="0" borderId="1" xfId="0" applyNumberFormat="1" applyFont="1" applyBorder="1" applyAlignment="1">
      <alignment horizontal="center" vertical="center" wrapText="1"/>
    </xf>
    <xf numFmtId="4" fontId="2" fillId="0" borderId="1" xfId="1" applyNumberFormat="1" applyFont="1" applyFill="1" applyBorder="1" applyAlignment="1" applyProtection="1">
      <alignment horizontal="left" vertical="center" wrapText="1"/>
      <protection hidden="1"/>
    </xf>
    <xf numFmtId="4" fontId="58" fillId="5" borderId="1" xfId="1" applyNumberFormat="1" applyFont="1" applyFill="1" applyBorder="1" applyAlignment="1" applyProtection="1">
      <alignment horizontal="center" vertical="center" wrapText="1"/>
      <protection hidden="1"/>
    </xf>
    <xf numFmtId="4" fontId="28" fillId="0" borderId="1" xfId="1" applyNumberFormat="1" applyFont="1" applyFill="1" applyBorder="1" applyAlignment="1" applyProtection="1">
      <alignment horizontal="center" vertical="center" wrapText="1"/>
      <protection hidden="1"/>
    </xf>
    <xf numFmtId="4" fontId="28" fillId="6" borderId="1" xfId="1" applyNumberFormat="1" applyFont="1" applyFill="1" applyBorder="1" applyAlignment="1" applyProtection="1">
      <alignment horizontal="center" vertical="center" wrapText="1"/>
      <protection hidden="1"/>
    </xf>
    <xf numFmtId="4" fontId="30" fillId="0" borderId="1" xfId="1" applyNumberFormat="1" applyFont="1" applyFill="1" applyBorder="1" applyAlignment="1" applyProtection="1">
      <alignment horizontal="center" vertical="center" wrapText="1"/>
      <protection hidden="1"/>
    </xf>
    <xf numFmtId="4" fontId="28" fillId="7" borderId="1" xfId="1" applyNumberFormat="1" applyFont="1" applyFill="1" applyBorder="1" applyAlignment="1" applyProtection="1">
      <alignment horizontal="center" vertical="center" wrapText="1"/>
      <protection hidden="1"/>
    </xf>
    <xf numFmtId="4" fontId="28" fillId="5" borderId="1" xfId="1" applyNumberFormat="1" applyFont="1" applyFill="1" applyBorder="1" applyAlignment="1" applyProtection="1">
      <alignment horizontal="center" vertical="center" wrapText="1"/>
      <protection hidden="1"/>
    </xf>
    <xf numFmtId="4" fontId="29" fillId="0" borderId="0" xfId="0" applyNumberFormat="1" applyFont="1" applyAlignment="1">
      <alignment vertical="center"/>
    </xf>
    <xf numFmtId="4" fontId="29" fillId="0" borderId="0" xfId="0" applyNumberFormat="1" applyFont="1" applyFill="1" applyBorder="1" applyAlignment="1">
      <alignment vertical="center"/>
    </xf>
    <xf numFmtId="4" fontId="30" fillId="0" borderId="0" xfId="1" applyNumberFormat="1" applyFont="1" applyFill="1" applyBorder="1" applyAlignment="1" applyProtection="1">
      <alignment horizontal="center" vertical="center" wrapText="1"/>
      <protection hidden="1"/>
    </xf>
    <xf numFmtId="4" fontId="28" fillId="7" borderId="0" xfId="1" applyNumberFormat="1" applyFont="1" applyFill="1" applyBorder="1" applyAlignment="1" applyProtection="1">
      <alignment horizontal="center" vertical="center" wrapText="1"/>
      <protection hidden="1"/>
    </xf>
    <xf numFmtId="4" fontId="28" fillId="5" borderId="0" xfId="1" applyNumberFormat="1" applyFont="1" applyFill="1" applyBorder="1" applyAlignment="1" applyProtection="1">
      <alignment horizontal="center" vertical="center" wrapText="1"/>
      <protection hidden="1"/>
    </xf>
    <xf numFmtId="4" fontId="2" fillId="5" borderId="1" xfId="1" applyNumberFormat="1" applyFont="1" applyFill="1" applyBorder="1" applyAlignment="1" applyProtection="1">
      <alignment horizontal="left" vertical="center" wrapText="1"/>
      <protection hidden="1"/>
    </xf>
    <xf numFmtId="4" fontId="21" fillId="0" borderId="1"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4" fontId="22" fillId="0" borderId="1" xfId="0" applyNumberFormat="1" applyFont="1" applyBorder="1" applyAlignment="1">
      <alignment horizontal="center" vertical="center"/>
    </xf>
    <xf numFmtId="4" fontId="22" fillId="0" borderId="1" xfId="0" applyNumberFormat="1" applyFont="1" applyBorder="1" applyAlignment="1">
      <alignment vertical="center"/>
    </xf>
    <xf numFmtId="3" fontId="56" fillId="0" borderId="1" xfId="0" applyNumberFormat="1" applyFont="1" applyBorder="1" applyAlignment="1">
      <alignment horizontal="center" vertical="center"/>
    </xf>
    <xf numFmtId="3" fontId="56" fillId="0" borderId="1" xfId="0" applyNumberFormat="1" applyFont="1" applyBorder="1" applyAlignment="1">
      <alignment horizontal="center" vertical="center" wrapText="1"/>
    </xf>
    <xf numFmtId="3" fontId="2"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4" fontId="59" fillId="0" borderId="1" xfId="0" applyNumberFormat="1" applyFont="1" applyBorder="1" applyAlignment="1">
      <alignment horizontal="justify" vertical="center"/>
    </xf>
    <xf numFmtId="166" fontId="56" fillId="0" borderId="1" xfId="0" applyNumberFormat="1" applyFont="1" applyBorder="1" applyAlignment="1">
      <alignment horizontal="center" vertical="center"/>
    </xf>
    <xf numFmtId="4" fontId="59" fillId="0" borderId="1" xfId="0" applyNumberFormat="1" applyFont="1" applyBorder="1" applyAlignment="1">
      <alignment vertical="center" wrapText="1"/>
    </xf>
    <xf numFmtId="4" fontId="60" fillId="0" borderId="0" xfId="0" applyNumberFormat="1" applyFont="1" applyAlignment="1">
      <alignment vertical="center"/>
    </xf>
    <xf numFmtId="14" fontId="2" fillId="0" borderId="1" xfId="0" applyNumberFormat="1" applyFont="1" applyBorder="1" applyAlignment="1">
      <alignment vertical="center"/>
    </xf>
    <xf numFmtId="14" fontId="56" fillId="0" borderId="1" xfId="0" applyNumberFormat="1" applyFont="1" applyBorder="1" applyAlignment="1">
      <alignment vertical="center"/>
    </xf>
    <xf numFmtId="14" fontId="2" fillId="8"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 fontId="0" fillId="0" borderId="0" xfId="0" applyNumberFormat="1" applyAlignment="1">
      <alignment vertical="center" wrapText="1"/>
    </xf>
    <xf numFmtId="4" fontId="60" fillId="0" borderId="0" xfId="0" applyNumberFormat="1" applyFont="1" applyAlignment="1">
      <alignment vertical="center" wrapText="1"/>
    </xf>
    <xf numFmtId="14" fontId="2" fillId="0" borderId="1" xfId="0" applyNumberFormat="1" applyFont="1" applyFill="1" applyBorder="1" applyAlignment="1">
      <alignment horizontal="center" vertical="center"/>
    </xf>
    <xf numFmtId="14" fontId="2" fillId="8" borderId="1" xfId="0" applyNumberFormat="1" applyFont="1" applyFill="1" applyBorder="1" applyAlignment="1">
      <alignment horizontal="center" vertical="center"/>
    </xf>
    <xf numFmtId="14" fontId="2" fillId="8" borderId="1" xfId="0" applyNumberFormat="1" applyFont="1" applyFill="1" applyBorder="1" applyAlignment="1">
      <alignment vertical="center"/>
    </xf>
    <xf numFmtId="14" fontId="56" fillId="0" borderId="1" xfId="0" applyNumberFormat="1" applyFont="1" applyBorder="1" applyAlignment="1">
      <alignment vertical="center" wrapText="1"/>
    </xf>
    <xf numFmtId="4" fontId="56" fillId="8" borderId="1" xfId="0" applyNumberFormat="1" applyFont="1" applyFill="1" applyBorder="1" applyAlignment="1">
      <alignment vertical="center" wrapText="1"/>
    </xf>
    <xf numFmtId="14" fontId="2" fillId="8" borderId="1" xfId="0" applyNumberFormat="1" applyFont="1" applyFill="1" applyBorder="1" applyAlignment="1">
      <alignment vertical="center" wrapText="1"/>
    </xf>
    <xf numFmtId="4" fontId="2" fillId="0" borderId="0" xfId="0" applyNumberFormat="1" applyFont="1" applyBorder="1" applyAlignment="1">
      <alignment horizontal="left" vertical="center"/>
    </xf>
    <xf numFmtId="0" fontId="0" fillId="8" borderId="1" xfId="0" applyFill="1" applyBorder="1" applyAlignment="1">
      <alignment horizontal="center" vertical="center" wrapText="1"/>
    </xf>
    <xf numFmtId="0" fontId="56" fillId="8" borderId="1" xfId="0" applyFont="1" applyFill="1" applyBorder="1" applyAlignment="1">
      <alignment vertical="center" wrapText="1"/>
    </xf>
    <xf numFmtId="3" fontId="2" fillId="5" borderId="1" xfId="0" applyNumberFormat="1" applyFont="1" applyFill="1" applyBorder="1" applyAlignment="1">
      <alignment horizontal="center" vertical="center" wrapText="1"/>
    </xf>
    <xf numFmtId="4" fontId="60" fillId="5" borderId="0" xfId="0" applyNumberFormat="1" applyFont="1" applyFill="1" applyAlignment="1">
      <alignment vertical="center"/>
    </xf>
    <xf numFmtId="4" fontId="56" fillId="8" borderId="1" xfId="0" applyNumberFormat="1" applyFont="1" applyFill="1" applyBorder="1" applyAlignment="1">
      <alignment vertical="center"/>
    </xf>
    <xf numFmtId="14" fontId="4" fillId="8" borderId="1" xfId="0" applyNumberFormat="1" applyFont="1" applyFill="1" applyBorder="1" applyAlignment="1">
      <alignment vertical="center" wrapText="1"/>
    </xf>
    <xf numFmtId="166" fontId="56" fillId="8" borderId="1" xfId="0" applyNumberFormat="1" applyFont="1" applyFill="1" applyBorder="1" applyAlignment="1">
      <alignment horizontal="center" vertical="center"/>
    </xf>
    <xf numFmtId="4" fontId="56" fillId="8" borderId="1" xfId="0" applyNumberFormat="1" applyFont="1" applyFill="1" applyBorder="1" applyAlignment="1">
      <alignment horizontal="center" vertical="center"/>
    </xf>
    <xf numFmtId="4" fontId="59" fillId="8" borderId="1" xfId="0" applyNumberFormat="1" applyFont="1" applyFill="1" applyBorder="1" applyAlignment="1">
      <alignment horizontal="left" vertical="center" wrapText="1"/>
    </xf>
    <xf numFmtId="4" fontId="59" fillId="8" borderId="1" xfId="0" applyNumberFormat="1" applyFont="1" applyFill="1" applyBorder="1" applyAlignment="1">
      <alignment vertical="center" wrapText="1"/>
    </xf>
    <xf numFmtId="4" fontId="59" fillId="8" borderId="1" xfId="0" applyNumberFormat="1" applyFont="1" applyFill="1" applyBorder="1" applyAlignment="1">
      <alignment horizontal="justify" vertical="center"/>
    </xf>
    <xf numFmtId="4" fontId="2" fillId="8" borderId="1" xfId="0" applyNumberFormat="1" applyFont="1" applyFill="1" applyBorder="1" applyAlignment="1">
      <alignment horizontal="center" vertical="center" wrapText="1"/>
    </xf>
    <xf numFmtId="4" fontId="2" fillId="8" borderId="1" xfId="0" applyNumberFormat="1" applyFont="1" applyFill="1" applyBorder="1" applyAlignment="1">
      <alignment horizontal="center" vertical="center"/>
    </xf>
    <xf numFmtId="170" fontId="56" fillId="0" borderId="1" xfId="0" applyNumberFormat="1" applyFont="1" applyBorder="1" applyAlignment="1">
      <alignment vertical="center"/>
    </xf>
    <xf numFmtId="170" fontId="56" fillId="8" borderId="1" xfId="0" applyNumberFormat="1" applyFont="1" applyFill="1" applyBorder="1" applyAlignment="1">
      <alignment vertical="center"/>
    </xf>
    <xf numFmtId="172" fontId="56" fillId="0" borderId="1" xfId="0" applyNumberFormat="1" applyFont="1" applyBorder="1" applyAlignment="1">
      <alignment vertical="center"/>
    </xf>
    <xf numFmtId="172" fontId="0" fillId="8" borderId="1" xfId="0" applyNumberFormat="1" applyFill="1" applyBorder="1" applyAlignment="1">
      <alignment horizontal="center" vertical="center"/>
    </xf>
    <xf numFmtId="172" fontId="0" fillId="8" borderId="1" xfId="0" applyNumberFormat="1" applyFill="1" applyBorder="1" applyAlignment="1">
      <alignment horizontal="center" vertical="center" wrapText="1"/>
    </xf>
    <xf numFmtId="172" fontId="2" fillId="8" borderId="1" xfId="0" applyNumberFormat="1" applyFont="1" applyFill="1" applyBorder="1" applyAlignment="1">
      <alignment vertical="center"/>
    </xf>
    <xf numFmtId="172" fontId="56" fillId="8" borderId="1" xfId="0" applyNumberFormat="1" applyFont="1" applyFill="1" applyBorder="1" applyAlignment="1">
      <alignment vertical="center"/>
    </xf>
    <xf numFmtId="172" fontId="56" fillId="8" borderId="1" xfId="0" applyNumberFormat="1" applyFont="1" applyFill="1" applyBorder="1" applyAlignment="1">
      <alignment horizontal="center" vertical="center" wrapText="1"/>
    </xf>
    <xf numFmtId="172" fontId="2" fillId="8" borderId="1" xfId="0" applyNumberFormat="1" applyFont="1" applyFill="1" applyBorder="1" applyAlignment="1">
      <alignment horizontal="center" vertical="center" wrapText="1"/>
    </xf>
    <xf numFmtId="172" fontId="56" fillId="8" borderId="1" xfId="0" applyNumberFormat="1" applyFont="1" applyFill="1" applyBorder="1" applyAlignment="1">
      <alignment horizontal="center" vertical="center"/>
    </xf>
    <xf numFmtId="172" fontId="2" fillId="8" borderId="1" xfId="0" applyNumberFormat="1" applyFont="1" applyFill="1" applyBorder="1" applyAlignment="1">
      <alignment horizontal="center" vertical="center"/>
    </xf>
    <xf numFmtId="14" fontId="56" fillId="8" borderId="1" xfId="0" applyNumberFormat="1" applyFont="1" applyFill="1" applyBorder="1" applyAlignment="1">
      <alignment vertical="center"/>
    </xf>
    <xf numFmtId="170" fontId="2" fillId="8" borderId="1" xfId="0" applyNumberFormat="1" applyFont="1" applyFill="1" applyBorder="1" applyAlignment="1">
      <alignment vertical="center"/>
    </xf>
    <xf numFmtId="4" fontId="2" fillId="8" borderId="1" xfId="0" applyNumberFormat="1" applyFont="1" applyFill="1" applyBorder="1" applyAlignment="1">
      <alignment vertical="center" wrapText="1"/>
    </xf>
    <xf numFmtId="2" fontId="56" fillId="8" borderId="1" xfId="0" applyNumberFormat="1" applyFont="1" applyFill="1" applyBorder="1" applyAlignment="1">
      <alignment vertical="center"/>
    </xf>
    <xf numFmtId="14" fontId="56" fillId="8" borderId="1" xfId="0" applyNumberFormat="1" applyFont="1" applyFill="1" applyBorder="1" applyAlignment="1">
      <alignment vertical="center" wrapText="1"/>
    </xf>
    <xf numFmtId="168" fontId="2" fillId="8" borderId="1" xfId="0" applyNumberFormat="1" applyFont="1" applyFill="1" applyBorder="1" applyAlignment="1">
      <alignment vertical="center" wrapText="1"/>
    </xf>
    <xf numFmtId="4" fontId="2" fillId="8" borderId="1" xfId="0" applyNumberFormat="1" applyFont="1" applyFill="1" applyBorder="1" applyAlignment="1">
      <alignment vertical="center"/>
    </xf>
    <xf numFmtId="4" fontId="56" fillId="8" borderId="1" xfId="0" applyNumberFormat="1" applyFont="1" applyFill="1" applyBorder="1" applyAlignment="1">
      <alignment horizontal="center" vertical="center" wrapText="1"/>
    </xf>
    <xf numFmtId="170" fontId="2" fillId="8" borderId="1" xfId="0" applyNumberFormat="1" applyFont="1" applyFill="1" applyBorder="1" applyAlignment="1">
      <alignment horizontal="center" vertical="center" wrapText="1"/>
    </xf>
    <xf numFmtId="3" fontId="2" fillId="8" borderId="1" xfId="0" applyNumberFormat="1" applyFont="1" applyFill="1" applyBorder="1" applyAlignment="1">
      <alignment horizontal="center" vertical="center"/>
    </xf>
    <xf numFmtId="170" fontId="2" fillId="8" borderId="1" xfId="0" applyNumberFormat="1" applyFont="1" applyFill="1" applyBorder="1" applyAlignment="1">
      <alignment vertical="center" wrapText="1"/>
    </xf>
    <xf numFmtId="4" fontId="59" fillId="8" borderId="1" xfId="0" applyNumberFormat="1" applyFont="1" applyFill="1" applyBorder="1" applyAlignment="1">
      <alignment horizontal="justify" vertical="center" wrapText="1"/>
    </xf>
    <xf numFmtId="0" fontId="56" fillId="8" borderId="1" xfId="0" applyFont="1" applyFill="1" applyBorder="1" applyAlignment="1">
      <alignment horizontal="center" vertical="center" wrapText="1"/>
    </xf>
    <xf numFmtId="3" fontId="56" fillId="8" borderId="1" xfId="0" applyNumberFormat="1" applyFont="1" applyFill="1" applyBorder="1" applyAlignment="1">
      <alignment horizontal="center" vertical="center"/>
    </xf>
    <xf numFmtId="0" fontId="59" fillId="8" borderId="1" xfId="0" applyFont="1" applyFill="1" applyBorder="1" applyAlignment="1">
      <alignment horizontal="left" vertical="center" wrapText="1"/>
    </xf>
    <xf numFmtId="165" fontId="56" fillId="8" borderId="1" xfId="0" applyNumberFormat="1" applyFont="1" applyFill="1" applyBorder="1" applyAlignment="1">
      <alignment horizontal="center" vertical="center" wrapText="1"/>
    </xf>
    <xf numFmtId="166" fontId="56" fillId="8" borderId="1" xfId="0" applyNumberFormat="1" applyFont="1" applyFill="1" applyBorder="1" applyAlignment="1">
      <alignment horizontal="center" vertical="center" wrapText="1"/>
    </xf>
    <xf numFmtId="166" fontId="2" fillId="8" borderId="1" xfId="0" applyNumberFormat="1" applyFont="1" applyFill="1" applyBorder="1" applyAlignment="1">
      <alignment horizontal="center" vertical="center" wrapText="1"/>
    </xf>
    <xf numFmtId="4" fontId="61" fillId="8" borderId="1" xfId="0" applyNumberFormat="1" applyFont="1" applyFill="1" applyBorder="1" applyAlignment="1">
      <alignment vertical="center"/>
    </xf>
    <xf numFmtId="170" fontId="56" fillId="8" borderId="1" xfId="0" applyNumberFormat="1" applyFont="1" applyFill="1" applyBorder="1" applyAlignment="1">
      <alignment horizontal="center" vertical="center" wrapText="1"/>
    </xf>
    <xf numFmtId="4" fontId="17" fillId="8" borderId="1" xfId="0" applyNumberFormat="1" applyFont="1" applyFill="1" applyBorder="1" applyAlignment="1">
      <alignment horizontal="justify" vertical="center"/>
    </xf>
    <xf numFmtId="4" fontId="56" fillId="9" borderId="1" xfId="0" applyNumberFormat="1" applyFont="1" applyFill="1" applyBorder="1" applyAlignment="1">
      <alignment vertical="center" wrapText="1"/>
    </xf>
    <xf numFmtId="14" fontId="62" fillId="0" borderId="1" xfId="0" applyNumberFormat="1" applyFont="1" applyBorder="1" applyAlignment="1">
      <alignment vertical="center"/>
    </xf>
    <xf numFmtId="4" fontId="12" fillId="8" borderId="1" xfId="0" applyNumberFormat="1" applyFont="1" applyFill="1" applyBorder="1" applyAlignment="1">
      <alignment horizontal="center" vertical="center" wrapText="1"/>
    </xf>
    <xf numFmtId="2" fontId="2" fillId="8" borderId="1" xfId="0" applyNumberFormat="1" applyFont="1" applyFill="1" applyBorder="1" applyAlignment="1">
      <alignment horizontal="center" vertical="center" wrapText="1"/>
    </xf>
    <xf numFmtId="173" fontId="2" fillId="8" borderId="1" xfId="5" applyNumberFormat="1" applyFont="1" applyFill="1" applyBorder="1" applyAlignment="1">
      <alignment horizontal="center" vertical="center"/>
    </xf>
    <xf numFmtId="2" fontId="2" fillId="8" borderId="1" xfId="0" applyNumberFormat="1" applyFont="1" applyFill="1" applyBorder="1" applyAlignment="1">
      <alignment vertical="center"/>
    </xf>
    <xf numFmtId="4"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4" fontId="2" fillId="0" borderId="1" xfId="0" applyNumberFormat="1" applyFont="1" applyFill="1" applyBorder="1" applyAlignment="1">
      <alignment vertical="center"/>
    </xf>
    <xf numFmtId="172" fontId="2" fillId="0" borderId="1" xfId="0" applyNumberFormat="1" applyFont="1" applyFill="1" applyBorder="1" applyAlignment="1">
      <alignment vertical="center"/>
    </xf>
    <xf numFmtId="166" fontId="2" fillId="8" borderId="1" xfId="0" applyNumberFormat="1" applyFont="1" applyFill="1" applyBorder="1" applyAlignment="1">
      <alignment horizontal="center" vertical="center"/>
    </xf>
    <xf numFmtId="0" fontId="17" fillId="10" borderId="1" xfId="0" applyFont="1" applyFill="1" applyBorder="1" applyAlignment="1">
      <alignment horizontal="justify" vertical="center"/>
    </xf>
    <xf numFmtId="4" fontId="2" fillId="10" borderId="1" xfId="0" applyNumberFormat="1" applyFont="1" applyFill="1" applyBorder="1" applyAlignment="1">
      <alignment horizontal="center" vertical="center"/>
    </xf>
    <xf numFmtId="166" fontId="2" fillId="10" borderId="1" xfId="0" applyNumberFormat="1" applyFont="1" applyFill="1" applyBorder="1" applyAlignment="1">
      <alignment horizontal="center" vertical="center"/>
    </xf>
    <xf numFmtId="14" fontId="2" fillId="10" borderId="1" xfId="0" applyNumberFormat="1" applyFont="1" applyFill="1" applyBorder="1" applyAlignment="1">
      <alignment horizontal="center" vertical="center"/>
    </xf>
    <xf numFmtId="14" fontId="2" fillId="10" borderId="1" xfId="0" applyNumberFormat="1" applyFont="1" applyFill="1" applyBorder="1" applyAlignment="1">
      <alignment horizontal="center" vertical="center" wrapText="1"/>
    </xf>
    <xf numFmtId="14" fontId="2" fillId="10" borderId="1" xfId="0" applyNumberFormat="1" applyFont="1" applyFill="1" applyBorder="1" applyAlignment="1">
      <alignment vertical="center"/>
    </xf>
    <xf numFmtId="4" fontId="32" fillId="10" borderId="1" xfId="0" applyNumberFormat="1" applyFont="1" applyFill="1" applyBorder="1" applyAlignment="1">
      <alignment horizontal="center" vertical="center" wrapText="1"/>
    </xf>
    <xf numFmtId="14" fontId="56" fillId="5" borderId="1" xfId="0" applyNumberFormat="1" applyFont="1" applyFill="1" applyBorder="1" applyAlignment="1">
      <alignment vertical="center"/>
    </xf>
    <xf numFmtId="4" fontId="56" fillId="0" borderId="1" xfId="0" applyNumberFormat="1" applyFont="1" applyFill="1" applyBorder="1" applyAlignment="1">
      <alignment horizontal="center" vertical="center"/>
    </xf>
    <xf numFmtId="4" fontId="56" fillId="0" borderId="1" xfId="0" applyNumberFormat="1" applyFont="1" applyFill="1" applyBorder="1" applyAlignment="1">
      <alignment horizontal="center" vertical="center" wrapText="1"/>
    </xf>
    <xf numFmtId="166" fontId="56" fillId="0" borderId="1" xfId="0" applyNumberFormat="1" applyFont="1" applyFill="1" applyBorder="1" applyAlignment="1">
      <alignment horizontal="center" vertical="center"/>
    </xf>
    <xf numFmtId="170" fontId="2" fillId="0" borderId="1" xfId="0" applyNumberFormat="1" applyFont="1" applyFill="1" applyBorder="1" applyAlignment="1">
      <alignment vertical="center"/>
    </xf>
    <xf numFmtId="14" fontId="2" fillId="0" borderId="1" xfId="0" applyNumberFormat="1" applyFont="1" applyFill="1" applyBorder="1" applyAlignment="1">
      <alignment vertical="center"/>
    </xf>
    <xf numFmtId="4" fontId="56" fillId="0" borderId="1" xfId="0" applyNumberFormat="1" applyFont="1" applyFill="1" applyBorder="1" applyAlignment="1">
      <alignment vertical="center" wrapText="1"/>
    </xf>
    <xf numFmtId="14" fontId="56" fillId="0" borderId="1" xfId="0" applyNumberFormat="1" applyFont="1" applyFill="1" applyBorder="1" applyAlignment="1">
      <alignment vertical="center"/>
    </xf>
    <xf numFmtId="169" fontId="56" fillId="0" borderId="1" xfId="0" applyNumberFormat="1" applyFont="1" applyFill="1" applyBorder="1" applyAlignment="1">
      <alignment horizontal="center" vertical="center"/>
    </xf>
    <xf numFmtId="4" fontId="60" fillId="0" borderId="1" xfId="0" applyNumberFormat="1" applyFont="1" applyBorder="1" applyAlignment="1">
      <alignment vertical="center" wrapText="1"/>
    </xf>
    <xf numFmtId="4" fontId="56" fillId="0" borderId="1" xfId="0" applyNumberFormat="1" applyFont="1" applyBorder="1" applyAlignment="1">
      <alignment vertical="center" wrapText="1"/>
    </xf>
    <xf numFmtId="4" fontId="2" fillId="0" borderId="1" xfId="1" applyNumberFormat="1" applyFont="1" applyFill="1" applyBorder="1" applyAlignment="1" applyProtection="1">
      <alignment vertical="center" wrapText="1"/>
      <protection hidden="1"/>
    </xf>
    <xf numFmtId="4" fontId="2" fillId="5" borderId="1" xfId="1" applyNumberFormat="1" applyFont="1" applyFill="1" applyBorder="1" applyAlignment="1" applyProtection="1">
      <alignment vertical="center" wrapText="1"/>
      <protection hidden="1"/>
    </xf>
    <xf numFmtId="4" fontId="56" fillId="0" borderId="1" xfId="0" applyNumberFormat="1" applyFont="1" applyFill="1" applyBorder="1" applyAlignment="1">
      <alignment vertical="center"/>
    </xf>
    <xf numFmtId="0" fontId="2" fillId="10" borderId="1" xfId="0" applyFont="1" applyFill="1" applyBorder="1" applyAlignment="1">
      <alignment vertical="center"/>
    </xf>
    <xf numFmtId="49" fontId="56" fillId="0" borderId="1" xfId="0" applyNumberFormat="1" applyFont="1" applyFill="1" applyBorder="1" applyAlignment="1">
      <alignment horizontal="center" vertical="center"/>
    </xf>
    <xf numFmtId="167" fontId="33" fillId="0" borderId="1" xfId="1" applyNumberFormat="1" applyFont="1" applyFill="1" applyBorder="1" applyAlignment="1" applyProtection="1">
      <alignment horizontal="left" vertical="center" wrapText="1" indent="1"/>
      <protection hidden="1"/>
    </xf>
    <xf numFmtId="170" fontId="56" fillId="0" borderId="1" xfId="0" applyNumberFormat="1" applyFont="1" applyFill="1" applyBorder="1" applyAlignment="1">
      <alignment horizontal="center" vertical="center"/>
    </xf>
    <xf numFmtId="14" fontId="56" fillId="8" borderId="1" xfId="0" applyNumberFormat="1" applyFont="1" applyFill="1" applyBorder="1" applyAlignment="1">
      <alignment horizontal="center" vertical="center"/>
    </xf>
    <xf numFmtId="166" fontId="28" fillId="0" borderId="1" xfId="1" applyNumberFormat="1" applyFont="1" applyFill="1" applyBorder="1" applyAlignment="1" applyProtection="1">
      <alignment horizontal="center" vertical="center" wrapText="1"/>
      <protection hidden="1"/>
    </xf>
    <xf numFmtId="170" fontId="2" fillId="0" borderId="1" xfId="0" applyNumberFormat="1" applyFont="1" applyBorder="1" applyAlignment="1">
      <alignment horizontal="center" vertical="center"/>
    </xf>
    <xf numFmtId="170" fontId="2" fillId="0" borderId="1" xfId="1" applyNumberFormat="1" applyFont="1" applyFill="1" applyBorder="1" applyAlignment="1" applyProtection="1">
      <alignment horizontal="center" vertical="center" wrapText="1"/>
      <protection hidden="1"/>
    </xf>
    <xf numFmtId="0" fontId="1"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166" fontId="2" fillId="0" borderId="1" xfId="1" applyNumberFormat="1" applyFont="1" applyFill="1" applyBorder="1" applyAlignment="1" applyProtection="1">
      <alignment horizontal="center" vertical="center" wrapText="1"/>
      <protection hidden="1"/>
    </xf>
    <xf numFmtId="166" fontId="35" fillId="5" borderId="1" xfId="1" applyNumberFormat="1" applyFont="1" applyFill="1" applyBorder="1" applyAlignment="1" applyProtection="1">
      <alignment horizontal="center" vertical="center" wrapText="1"/>
      <protection hidden="1"/>
    </xf>
    <xf numFmtId="14" fontId="56" fillId="0" borderId="1" xfId="0" applyNumberFormat="1" applyFont="1" applyFill="1" applyBorder="1" applyAlignment="1">
      <alignment horizontal="center" vertical="center"/>
    </xf>
    <xf numFmtId="4" fontId="56" fillId="0" borderId="1" xfId="0" applyNumberFormat="1" applyFont="1" applyBorder="1" applyAlignment="1">
      <alignment horizontal="center" vertical="center" wrapText="1"/>
    </xf>
    <xf numFmtId="4" fontId="59" fillId="11" borderId="1" xfId="0" applyNumberFormat="1" applyFont="1" applyFill="1" applyBorder="1" applyAlignment="1">
      <alignment vertical="center" wrapText="1"/>
    </xf>
    <xf numFmtId="166" fontId="39" fillId="11" borderId="1" xfId="1" applyNumberFormat="1" applyFont="1" applyFill="1" applyBorder="1" applyAlignment="1" applyProtection="1">
      <alignment horizontal="center" vertical="center" wrapText="1"/>
      <protection hidden="1"/>
    </xf>
    <xf numFmtId="4" fontId="56" fillId="11" borderId="1" xfId="0" applyNumberFormat="1" applyFont="1" applyFill="1" applyBorder="1" applyAlignment="1">
      <alignment horizontal="center" vertical="center"/>
    </xf>
    <xf numFmtId="166" fontId="56" fillId="11" borderId="1" xfId="0" applyNumberFormat="1" applyFont="1" applyFill="1" applyBorder="1" applyAlignment="1">
      <alignment horizontal="center" vertical="center"/>
    </xf>
    <xf numFmtId="14" fontId="2" fillId="11" borderId="1" xfId="0" applyNumberFormat="1" applyFont="1" applyFill="1" applyBorder="1" applyAlignment="1">
      <alignment horizontal="center" vertical="center" wrapText="1"/>
    </xf>
    <xf numFmtId="14" fontId="2" fillId="11" borderId="1" xfId="0" applyNumberFormat="1" applyFont="1" applyFill="1" applyBorder="1" applyAlignment="1">
      <alignment horizontal="center" vertical="center"/>
    </xf>
    <xf numFmtId="14" fontId="56" fillId="11" borderId="1" xfId="0" applyNumberFormat="1" applyFont="1" applyFill="1" applyBorder="1" applyAlignment="1">
      <alignment horizontal="center" vertical="center"/>
    </xf>
    <xf numFmtId="4" fontId="56" fillId="11" borderId="1" xfId="0" applyNumberFormat="1" applyFont="1" applyFill="1" applyBorder="1" applyAlignment="1">
      <alignment vertical="center"/>
    </xf>
    <xf numFmtId="170" fontId="56" fillId="11" borderId="1" xfId="0" applyNumberFormat="1" applyFont="1" applyFill="1" applyBorder="1" applyAlignment="1">
      <alignment vertical="center"/>
    </xf>
    <xf numFmtId="14" fontId="62" fillId="11" borderId="1" xfId="0" applyNumberFormat="1" applyFont="1" applyFill="1" applyBorder="1" applyAlignment="1">
      <alignment vertical="center"/>
    </xf>
    <xf numFmtId="4" fontId="56" fillId="11" borderId="1" xfId="0" applyNumberFormat="1" applyFont="1" applyFill="1" applyBorder="1" applyAlignment="1">
      <alignment vertical="center" wrapText="1"/>
    </xf>
    <xf numFmtId="14" fontId="56" fillId="11" borderId="1" xfId="0" applyNumberFormat="1" applyFont="1" applyFill="1" applyBorder="1" applyAlignment="1">
      <alignment vertical="center"/>
    </xf>
    <xf numFmtId="0" fontId="40" fillId="11" borderId="1" xfId="0" applyFont="1" applyFill="1" applyBorder="1" applyAlignment="1">
      <alignment horizontal="center" vertical="center" wrapText="1"/>
    </xf>
    <xf numFmtId="172" fontId="41" fillId="0" borderId="1" xfId="1" applyNumberFormat="1" applyFont="1" applyFill="1" applyBorder="1" applyAlignment="1" applyProtection="1">
      <alignment horizontal="center" vertical="center" wrapText="1"/>
      <protection hidden="1"/>
    </xf>
    <xf numFmtId="172" fontId="41" fillId="11" borderId="1" xfId="1" applyNumberFormat="1" applyFont="1" applyFill="1" applyBorder="1" applyAlignment="1" applyProtection="1">
      <alignment horizontal="center" vertical="center" wrapText="1"/>
      <protection hidden="1"/>
    </xf>
    <xf numFmtId="0" fontId="42" fillId="11" borderId="1" xfId="0" applyFont="1" applyFill="1" applyBorder="1" applyAlignment="1">
      <alignment horizontal="center" vertical="center" wrapText="1"/>
    </xf>
    <xf numFmtId="4" fontId="63" fillId="0" borderId="1" xfId="0" applyNumberFormat="1" applyFont="1" applyBorder="1" applyAlignment="1">
      <alignment horizontal="center" vertical="center"/>
    </xf>
    <xf numFmtId="0" fontId="38" fillId="11" borderId="1" xfId="0" applyFont="1" applyFill="1" applyBorder="1" applyAlignment="1">
      <alignment vertical="center"/>
    </xf>
    <xf numFmtId="166" fontId="41" fillId="11" borderId="1" xfId="1" applyNumberFormat="1" applyFont="1" applyFill="1" applyBorder="1" applyAlignment="1" applyProtection="1">
      <alignment horizontal="center" vertical="center" wrapText="1"/>
      <protection hidden="1"/>
    </xf>
    <xf numFmtId="166" fontId="41" fillId="0" borderId="1" xfId="1" applyNumberFormat="1" applyFont="1" applyFill="1" applyBorder="1" applyAlignment="1" applyProtection="1">
      <alignment horizontal="center" vertical="center" wrapText="1"/>
      <protection hidden="1"/>
    </xf>
    <xf numFmtId="0" fontId="41" fillId="0" borderId="1" xfId="0" applyFont="1" applyFill="1" applyBorder="1" applyAlignment="1">
      <alignment horizontal="center" vertical="center" wrapText="1"/>
    </xf>
    <xf numFmtId="0" fontId="43" fillId="11" borderId="1"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1" xfId="0" applyFont="1" applyBorder="1" applyAlignment="1">
      <alignment horizontal="center" vertical="center"/>
    </xf>
    <xf numFmtId="4" fontId="43" fillId="0" borderId="1" xfId="0" applyNumberFormat="1" applyFont="1" applyBorder="1" applyAlignment="1">
      <alignment horizontal="center" vertical="center"/>
    </xf>
    <xf numFmtId="4" fontId="63" fillId="0" borderId="1" xfId="0" applyNumberFormat="1" applyFont="1" applyBorder="1" applyAlignment="1">
      <alignment horizontal="center" vertical="center" wrapText="1"/>
    </xf>
    <xf numFmtId="14" fontId="62" fillId="11" borderId="1" xfId="0" applyNumberFormat="1" applyFont="1" applyFill="1" applyBorder="1" applyAlignment="1">
      <alignment vertical="center" wrapText="1"/>
    </xf>
    <xf numFmtId="0" fontId="60" fillId="11" borderId="1" xfId="0" applyFont="1" applyFill="1" applyBorder="1" applyAlignment="1">
      <alignment wrapText="1"/>
    </xf>
    <xf numFmtId="171" fontId="44" fillId="0" borderId="1" xfId="1" applyNumberFormat="1" applyFont="1" applyFill="1" applyBorder="1" applyAlignment="1" applyProtection="1">
      <alignment horizontal="center" vertical="center" wrapText="1"/>
      <protection hidden="1"/>
    </xf>
    <xf numFmtId="4" fontId="59" fillId="0" borderId="1" xfId="0" applyNumberFormat="1" applyFont="1" applyFill="1" applyBorder="1" applyAlignment="1">
      <alignment horizontal="left" vertical="center" wrapText="1" indent="1"/>
    </xf>
    <xf numFmtId="2" fontId="33" fillId="0" borderId="1" xfId="0" applyNumberFormat="1" applyFont="1" applyFill="1" applyBorder="1" applyAlignment="1">
      <alignment horizontal="left" vertical="center" wrapText="1" indent="1"/>
    </xf>
    <xf numFmtId="0" fontId="33" fillId="0" borderId="1" xfId="0" applyFont="1" applyFill="1" applyBorder="1" applyAlignment="1">
      <alignment horizontal="left" vertical="center" wrapText="1" indent="1"/>
    </xf>
    <xf numFmtId="0" fontId="33" fillId="0" borderId="1" xfId="0" applyFont="1" applyBorder="1" applyAlignment="1">
      <alignment horizontal="left" vertical="center" wrapText="1" indent="1"/>
    </xf>
    <xf numFmtId="0" fontId="31" fillId="0" borderId="1" xfId="0" applyFont="1" applyBorder="1" applyAlignment="1">
      <alignment horizontal="left" vertical="center" wrapText="1" indent="1"/>
    </xf>
    <xf numFmtId="49" fontId="62" fillId="0" borderId="1" xfId="0" applyNumberFormat="1" applyFont="1" applyFill="1" applyBorder="1" applyAlignment="1">
      <alignment horizontal="center" vertical="center"/>
    </xf>
    <xf numFmtId="0" fontId="0" fillId="0" borderId="1" xfId="0" applyBorder="1" applyAlignment="1">
      <alignment horizontal="left" wrapText="1" indent="1"/>
    </xf>
    <xf numFmtId="0" fontId="0" fillId="0" borderId="1" xfId="0" applyBorder="1" applyAlignment="1">
      <alignment wrapText="1"/>
    </xf>
    <xf numFmtId="49" fontId="6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65" fillId="0" borderId="1" xfId="0" applyNumberFormat="1" applyFont="1" applyFill="1" applyBorder="1" applyAlignment="1">
      <alignment horizontal="center" vertical="center" wrapText="1"/>
    </xf>
    <xf numFmtId="49" fontId="45" fillId="0" borderId="1" xfId="0" applyNumberFormat="1" applyFont="1" applyFill="1" applyBorder="1" applyAlignment="1">
      <alignment horizontal="center" vertical="center" wrapText="1"/>
    </xf>
    <xf numFmtId="4" fontId="66" fillId="0" borderId="1" xfId="0" applyNumberFormat="1" applyFont="1" applyFill="1" applyBorder="1" applyAlignment="1">
      <alignment horizontal="center" vertical="center" wrapText="1"/>
    </xf>
    <xf numFmtId="3" fontId="56" fillId="5" borderId="1" xfId="0" applyNumberFormat="1" applyFont="1" applyFill="1" applyBorder="1" applyAlignment="1">
      <alignment horizontal="center" vertical="center"/>
    </xf>
    <xf numFmtId="0" fontId="59" fillId="8" borderId="1" xfId="0" applyFont="1" applyFill="1" applyBorder="1" applyAlignment="1">
      <alignment horizontal="justify"/>
    </xf>
    <xf numFmtId="0" fontId="56" fillId="8" borderId="1" xfId="0" applyFont="1" applyFill="1" applyBorder="1" applyAlignment="1">
      <alignment vertical="center"/>
    </xf>
    <xf numFmtId="14" fontId="2" fillId="5" borderId="1" xfId="0" applyNumberFormat="1" applyFont="1" applyFill="1" applyBorder="1" applyAlignment="1">
      <alignment vertical="center"/>
    </xf>
    <xf numFmtId="0" fontId="45" fillId="8" borderId="1" xfId="0" applyNumberFormat="1" applyFont="1" applyFill="1" applyBorder="1" applyAlignment="1">
      <alignment horizontal="center" vertical="center"/>
    </xf>
    <xf numFmtId="0" fontId="17" fillId="8" borderId="1" xfId="0" applyFont="1" applyFill="1" applyBorder="1" applyAlignment="1">
      <alignment vertical="center" wrapText="1"/>
    </xf>
    <xf numFmtId="0" fontId="17" fillId="8" borderId="1" xfId="0" applyFont="1" applyFill="1" applyBorder="1" applyAlignment="1">
      <alignment horizontal="center" vertical="center"/>
    </xf>
    <xf numFmtId="168" fontId="17" fillId="8" borderId="1" xfId="0" applyNumberFormat="1" applyFont="1" applyFill="1" applyBorder="1" applyAlignment="1">
      <alignment horizontal="center" vertical="center"/>
    </xf>
    <xf numFmtId="168" fontId="67" fillId="8" borderId="1" xfId="0" applyNumberFormat="1" applyFont="1" applyFill="1" applyBorder="1" applyAlignment="1">
      <alignment horizontal="center" vertical="center"/>
    </xf>
    <xf numFmtId="0" fontId="2" fillId="8" borderId="1" xfId="0" applyNumberFormat="1" applyFont="1" applyFill="1" applyBorder="1" applyAlignment="1">
      <alignment horizontal="center" vertical="center"/>
    </xf>
    <xf numFmtId="4" fontId="45" fillId="8" borderId="1" xfId="0" applyNumberFormat="1" applyFont="1" applyFill="1" applyBorder="1" applyAlignment="1">
      <alignment horizontal="center" vertical="center"/>
    </xf>
    <xf numFmtId="4" fontId="62" fillId="8" borderId="1" xfId="0" applyNumberFormat="1" applyFont="1" applyFill="1" applyBorder="1" applyAlignment="1">
      <alignment horizontal="center" vertical="center"/>
    </xf>
    <xf numFmtId="0" fontId="56" fillId="8" borderId="1" xfId="0" applyNumberFormat="1" applyFont="1" applyFill="1" applyBorder="1" applyAlignment="1">
      <alignment vertical="center" wrapText="1"/>
    </xf>
    <xf numFmtId="170" fontId="56" fillId="0" borderId="1" xfId="0" applyNumberFormat="1" applyFont="1" applyFill="1" applyBorder="1" applyAlignment="1">
      <alignment vertical="center"/>
    </xf>
    <xf numFmtId="4" fontId="0" fillId="0" borderId="0" xfId="0" applyNumberFormat="1" applyFill="1" applyAlignment="1">
      <alignment vertical="center" wrapText="1"/>
    </xf>
    <xf numFmtId="4" fontId="0" fillId="0" borderId="0" xfId="0" applyNumberFormat="1" applyFill="1" applyAlignment="1">
      <alignment vertical="center"/>
    </xf>
    <xf numFmtId="4" fontId="59" fillId="0" borderId="1" xfId="0" applyNumberFormat="1" applyFont="1" applyFill="1" applyBorder="1" applyAlignment="1">
      <alignment vertical="center" wrapText="1"/>
    </xf>
    <xf numFmtId="3" fontId="56" fillId="0" borderId="1" xfId="0" applyNumberFormat="1" applyFont="1" applyFill="1" applyBorder="1" applyAlignment="1">
      <alignment horizontal="center" vertical="center"/>
    </xf>
    <xf numFmtId="14" fontId="0" fillId="8" borderId="1" xfId="0" applyNumberFormat="1" applyFill="1" applyBorder="1" applyAlignment="1">
      <alignment vertical="center"/>
    </xf>
    <xf numFmtId="14" fontId="2" fillId="5" borderId="1" xfId="0" applyNumberFormat="1" applyFont="1" applyFill="1" applyBorder="1" applyAlignment="1">
      <alignment horizontal="center" vertical="center"/>
    </xf>
    <xf numFmtId="4" fontId="66" fillId="8" borderId="1" xfId="0" applyNumberFormat="1" applyFont="1" applyFill="1" applyBorder="1" applyAlignment="1">
      <alignment vertical="center" wrapText="1"/>
    </xf>
    <xf numFmtId="0" fontId="41" fillId="8" borderId="1" xfId="0" applyFont="1" applyFill="1" applyBorder="1" applyAlignment="1">
      <alignment horizontal="center" vertical="center" wrapText="1"/>
    </xf>
    <xf numFmtId="4" fontId="55" fillId="5" borderId="0" xfId="0" applyNumberFormat="1" applyFont="1" applyFill="1" applyAlignment="1">
      <alignment vertical="center" wrapText="1"/>
    </xf>
    <xf numFmtId="4" fontId="12" fillId="0" borderId="1" xfId="0" applyNumberFormat="1" applyFont="1" applyBorder="1" applyAlignment="1">
      <alignment horizontal="center" vertical="center" wrapText="1"/>
    </xf>
    <xf numFmtId="4" fontId="29" fillId="0" borderId="17" xfId="0" applyNumberFormat="1" applyFont="1" applyFill="1" applyBorder="1" applyAlignment="1">
      <alignment vertical="center"/>
    </xf>
    <xf numFmtId="4" fontId="2" fillId="0" borderId="18" xfId="0" applyNumberFormat="1" applyFont="1" applyBorder="1" applyAlignment="1">
      <alignment horizontal="left" vertical="center"/>
    </xf>
    <xf numFmtId="4" fontId="13" fillId="0" borderId="1" xfId="0" applyNumberFormat="1" applyFont="1" applyBorder="1" applyAlignment="1">
      <alignment vertical="center" wrapText="1"/>
    </xf>
    <xf numFmtId="4" fontId="7" fillId="0" borderId="1" xfId="0" applyNumberFormat="1" applyFont="1" applyFill="1" applyBorder="1" applyAlignment="1">
      <alignment vertical="center" wrapText="1"/>
    </xf>
    <xf numFmtId="4" fontId="7" fillId="3" borderId="1" xfId="0" applyNumberFormat="1" applyFont="1" applyFill="1" applyBorder="1" applyAlignment="1">
      <alignment vertical="center" wrapText="1"/>
    </xf>
    <xf numFmtId="4" fontId="10" fillId="0" borderId="1" xfId="0" applyNumberFormat="1" applyFont="1" applyFill="1" applyBorder="1" applyAlignment="1">
      <alignment horizontal="center" vertical="center" wrapText="1"/>
    </xf>
    <xf numFmtId="4" fontId="24" fillId="0" borderId="1" xfId="0" applyNumberFormat="1" applyFont="1" applyFill="1" applyBorder="1" applyAlignment="1">
      <alignment horizontal="center" vertical="center" wrapText="1"/>
    </xf>
    <xf numFmtId="4" fontId="12" fillId="4" borderId="1" xfId="0" applyNumberFormat="1" applyFont="1" applyFill="1" applyBorder="1" applyAlignment="1">
      <alignment vertical="center" wrapText="1"/>
    </xf>
    <xf numFmtId="4" fontId="17" fillId="0" borderId="1" xfId="0" applyNumberFormat="1" applyFont="1" applyFill="1" applyBorder="1" applyAlignment="1">
      <alignment horizontal="center" vertical="center" wrapText="1"/>
    </xf>
    <xf numFmtId="4" fontId="60" fillId="0" borderId="1" xfId="0" applyNumberFormat="1" applyFont="1" applyBorder="1" applyAlignment="1">
      <alignment vertical="center"/>
    </xf>
    <xf numFmtId="14" fontId="56" fillId="0" borderId="1" xfId="0" applyNumberFormat="1" applyFont="1" applyBorder="1" applyAlignment="1">
      <alignment horizontal="center" vertical="center"/>
    </xf>
    <xf numFmtId="167" fontId="2" fillId="5" borderId="1" xfId="1" applyNumberFormat="1" applyFont="1" applyFill="1" applyBorder="1" applyAlignment="1" applyProtection="1">
      <alignment horizontal="center" vertical="center" wrapText="1"/>
      <protection hidden="1"/>
    </xf>
    <xf numFmtId="170" fontId="2" fillId="5" borderId="1" xfId="1" applyNumberFormat="1" applyFont="1" applyFill="1" applyBorder="1" applyAlignment="1" applyProtection="1">
      <alignment horizontal="center" vertical="center" wrapText="1"/>
      <protection hidden="1"/>
    </xf>
    <xf numFmtId="166" fontId="2" fillId="5" borderId="1" xfId="1" applyNumberFormat="1" applyFont="1" applyFill="1" applyBorder="1" applyAlignment="1" applyProtection="1">
      <alignment horizontal="center" vertical="center" wrapText="1"/>
      <protection hidden="1"/>
    </xf>
    <xf numFmtId="0" fontId="31" fillId="0" borderId="1" xfId="0" applyFont="1" applyBorder="1" applyAlignment="1">
      <alignment horizontal="left" wrapText="1" indent="1"/>
    </xf>
    <xf numFmtId="0" fontId="31" fillId="5" borderId="1" xfId="0" applyFont="1" applyFill="1" applyBorder="1" applyAlignment="1">
      <alignment horizontal="left" vertical="center" wrapText="1" indent="1"/>
    </xf>
    <xf numFmtId="0" fontId="37" fillId="0" borderId="1" xfId="0" applyFont="1" applyFill="1" applyBorder="1" applyAlignment="1">
      <alignment horizontal="left" vertical="center" wrapText="1" indent="1"/>
    </xf>
    <xf numFmtId="2" fontId="36" fillId="0" borderId="1" xfId="0" applyNumberFormat="1" applyFont="1" applyFill="1" applyBorder="1" applyAlignment="1">
      <alignment horizontal="center" vertical="center" wrapText="1"/>
    </xf>
    <xf numFmtId="0" fontId="68" fillId="8" borderId="1" xfId="0" applyFont="1" applyFill="1" applyBorder="1" applyAlignment="1">
      <alignment wrapText="1"/>
    </xf>
    <xf numFmtId="0" fontId="69" fillId="8" borderId="1" xfId="0" applyFont="1" applyFill="1" applyBorder="1" applyAlignment="1">
      <alignment vertical="center" wrapText="1"/>
    </xf>
    <xf numFmtId="4" fontId="62" fillId="8" borderId="1" xfId="0" applyNumberFormat="1" applyFont="1" applyFill="1" applyBorder="1" applyAlignment="1">
      <alignment vertical="center"/>
    </xf>
    <xf numFmtId="14" fontId="0" fillId="8" borderId="1" xfId="0" applyNumberFormat="1" applyFill="1" applyBorder="1" applyAlignment="1">
      <alignment horizontal="center" vertical="center"/>
    </xf>
    <xf numFmtId="172" fontId="2" fillId="10" borderId="1" xfId="0" applyNumberFormat="1" applyFont="1" applyFill="1" applyBorder="1" applyAlignment="1">
      <alignment horizontal="center" vertical="center" wrapText="1"/>
    </xf>
    <xf numFmtId="172" fontId="70" fillId="10" borderId="1" xfId="0" applyNumberFormat="1" applyFont="1" applyFill="1" applyBorder="1" applyAlignment="1">
      <alignment horizontal="center" vertical="center" wrapText="1"/>
    </xf>
    <xf numFmtId="0" fontId="70" fillId="10" borderId="1" xfId="0" applyFont="1" applyFill="1" applyBorder="1" applyAlignment="1">
      <alignment vertical="center" wrapText="1"/>
    </xf>
    <xf numFmtId="166" fontId="60" fillId="8" borderId="1" xfId="0" applyNumberFormat="1" applyFont="1" applyFill="1" applyBorder="1" applyAlignment="1">
      <alignment horizontal="center" vertical="center"/>
    </xf>
    <xf numFmtId="4" fontId="0" fillId="8" borderId="1" xfId="0" applyNumberFormat="1" applyFill="1" applyBorder="1" applyAlignment="1">
      <alignment vertical="center"/>
    </xf>
    <xf numFmtId="3" fontId="2" fillId="11" borderId="1" xfId="0" applyNumberFormat="1" applyFont="1" applyFill="1" applyBorder="1" applyAlignment="1">
      <alignment horizontal="center" vertical="center"/>
    </xf>
    <xf numFmtId="0" fontId="43" fillId="11" borderId="1" xfId="0" applyFont="1" applyFill="1" applyBorder="1" applyAlignment="1">
      <alignment vertical="center"/>
    </xf>
    <xf numFmtId="0" fontId="39" fillId="0"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14" fontId="62" fillId="0" borderId="1" xfId="0" applyNumberFormat="1" applyFont="1" applyBorder="1" applyAlignment="1">
      <alignment horizontal="center" vertical="center"/>
    </xf>
    <xf numFmtId="0" fontId="38" fillId="0" borderId="1" xfId="0" applyFont="1" applyFill="1" applyBorder="1" applyAlignment="1">
      <alignment vertical="center"/>
    </xf>
    <xf numFmtId="4" fontId="71" fillId="0" borderId="1" xfId="0" applyNumberFormat="1" applyFont="1" applyBorder="1" applyAlignment="1">
      <alignment vertical="center"/>
    </xf>
    <xf numFmtId="4" fontId="66" fillId="0" borderId="1" xfId="0" applyNumberFormat="1" applyFont="1" applyBorder="1" applyAlignment="1">
      <alignment vertical="center"/>
    </xf>
    <xf numFmtId="4" fontId="66" fillId="0" borderId="1" xfId="0" applyNumberFormat="1" applyFont="1" applyBorder="1" applyAlignment="1">
      <alignment horizontal="center" vertical="center"/>
    </xf>
    <xf numFmtId="0" fontId="38" fillId="0" borderId="1" xfId="0" applyFont="1" applyFill="1" applyBorder="1" applyAlignment="1">
      <alignment horizontal="right" vertical="top"/>
    </xf>
    <xf numFmtId="4" fontId="0" fillId="0" borderId="1" xfId="0" applyNumberFormat="1" applyBorder="1" applyAlignment="1">
      <alignment horizontal="right" vertical="top"/>
    </xf>
    <xf numFmtId="170" fontId="59" fillId="0" borderId="1" xfId="0" applyNumberFormat="1" applyFont="1" applyBorder="1" applyAlignment="1">
      <alignment vertical="center" wrapText="1"/>
    </xf>
    <xf numFmtId="167" fontId="56" fillId="0" borderId="1" xfId="0" applyNumberFormat="1" applyFont="1" applyBorder="1" applyAlignment="1">
      <alignment horizontal="center" vertical="center"/>
    </xf>
    <xf numFmtId="166" fontId="4" fillId="0" borderId="1" xfId="0" applyNumberFormat="1" applyFont="1" applyFill="1" applyBorder="1" applyAlignment="1">
      <alignment horizontal="center" vertical="center" wrapText="1"/>
    </xf>
    <xf numFmtId="0" fontId="59" fillId="0" borderId="0" xfId="0" applyFont="1" applyAlignment="1">
      <alignment horizontal="justify"/>
    </xf>
    <xf numFmtId="170" fontId="6" fillId="0" borderId="1" xfId="0" applyNumberFormat="1" applyFont="1" applyBorder="1" applyAlignment="1">
      <alignment horizontal="center" vertical="center" wrapText="1"/>
    </xf>
    <xf numFmtId="170" fontId="12" fillId="0" borderId="1" xfId="0" applyNumberFormat="1" applyFont="1" applyBorder="1" applyAlignment="1">
      <alignment horizontal="center" vertical="center" wrapText="1"/>
    </xf>
    <xf numFmtId="170" fontId="7" fillId="3" borderId="1" xfId="0" applyNumberFormat="1" applyFont="1" applyFill="1" applyBorder="1" applyAlignment="1">
      <alignment horizontal="center" vertical="center" wrapText="1"/>
    </xf>
    <xf numFmtId="170" fontId="8" fillId="3" borderId="1" xfId="0" applyNumberFormat="1" applyFont="1" applyFill="1" applyBorder="1" applyAlignment="1">
      <alignment horizontal="center" vertical="center" wrapText="1"/>
    </xf>
    <xf numFmtId="170" fontId="2" fillId="0" borderId="1" xfId="0" applyNumberFormat="1" applyFont="1" applyFill="1" applyBorder="1" applyAlignment="1">
      <alignment horizontal="center" vertical="center" wrapText="1"/>
    </xf>
    <xf numFmtId="170" fontId="0" fillId="0" borderId="1" xfId="0" applyNumberFormat="1" applyBorder="1" applyAlignment="1">
      <alignment horizontal="center" vertical="center"/>
    </xf>
    <xf numFmtId="170" fontId="72" fillId="0" borderId="1" xfId="0" applyNumberFormat="1" applyFont="1" applyBorder="1" applyAlignment="1">
      <alignment horizontal="center" vertical="center"/>
    </xf>
    <xf numFmtId="170" fontId="28" fillId="0" borderId="1" xfId="1" applyNumberFormat="1" applyFont="1" applyFill="1" applyBorder="1" applyAlignment="1" applyProtection="1">
      <alignment horizontal="center" vertical="center" wrapText="1"/>
      <protection hidden="1"/>
    </xf>
    <xf numFmtId="170" fontId="22" fillId="0" borderId="1" xfId="0" applyNumberFormat="1" applyFont="1" applyBorder="1" applyAlignment="1">
      <alignment horizontal="center" vertical="center"/>
    </xf>
    <xf numFmtId="170" fontId="12" fillId="8" borderId="1" xfId="0" applyNumberFormat="1" applyFont="1" applyFill="1" applyBorder="1" applyAlignment="1">
      <alignment horizontal="center" vertical="center" wrapText="1"/>
    </xf>
    <xf numFmtId="170" fontId="27" fillId="0" borderId="1" xfId="0" applyNumberFormat="1" applyFont="1" applyBorder="1" applyAlignment="1">
      <alignment horizontal="center" vertical="center"/>
    </xf>
    <xf numFmtId="170" fontId="56" fillId="8" borderId="1" xfId="0" applyNumberFormat="1" applyFont="1" applyFill="1" applyBorder="1" applyAlignment="1">
      <alignment horizontal="center" vertical="center"/>
    </xf>
    <xf numFmtId="170" fontId="2" fillId="5" borderId="1" xfId="0" applyNumberFormat="1" applyFont="1" applyFill="1" applyBorder="1" applyAlignment="1">
      <alignment horizontal="center" vertical="center" wrapText="1"/>
    </xf>
    <xf numFmtId="170" fontId="2" fillId="10" borderId="1" xfId="0" applyNumberFormat="1" applyFont="1" applyFill="1" applyBorder="1" applyAlignment="1">
      <alignment horizontal="center" vertical="center"/>
    </xf>
    <xf numFmtId="170" fontId="56" fillId="11" borderId="1" xfId="0" applyNumberFormat="1" applyFont="1" applyFill="1" applyBorder="1" applyAlignment="1">
      <alignment horizontal="center" vertical="center"/>
    </xf>
    <xf numFmtId="170" fontId="56" fillId="0" borderId="1" xfId="0" applyNumberFormat="1" applyFont="1" applyBorder="1" applyAlignment="1">
      <alignment horizontal="center" vertical="center"/>
    </xf>
    <xf numFmtId="170" fontId="56" fillId="0" borderId="1" xfId="0" applyNumberFormat="1" applyFont="1" applyBorder="1" applyAlignment="1">
      <alignment horizontal="center" vertical="center" wrapText="1"/>
    </xf>
    <xf numFmtId="170" fontId="2" fillId="12" borderId="1" xfId="0" applyNumberFormat="1" applyFont="1" applyFill="1" applyBorder="1" applyAlignment="1">
      <alignment horizontal="center" vertical="center"/>
    </xf>
    <xf numFmtId="170" fontId="2" fillId="0" borderId="1" xfId="5" applyNumberFormat="1" applyFont="1" applyFill="1" applyBorder="1" applyAlignment="1">
      <alignment horizontal="center" vertical="center"/>
    </xf>
    <xf numFmtId="170" fontId="66" fillId="0" borderId="1" xfId="0" applyNumberFormat="1" applyFont="1" applyBorder="1" applyAlignment="1">
      <alignment horizontal="center" vertical="center"/>
    </xf>
    <xf numFmtId="170" fontId="56" fillId="0" borderId="0" xfId="0" applyNumberFormat="1" applyFont="1" applyAlignment="1">
      <alignment horizontal="center" vertical="center"/>
    </xf>
    <xf numFmtId="0" fontId="59" fillId="0" borderId="1" xfId="0" applyFont="1" applyBorder="1" applyAlignment="1">
      <alignment horizontal="justify"/>
    </xf>
    <xf numFmtId="0" fontId="59" fillId="0" borderId="1" xfId="0" applyFont="1" applyBorder="1"/>
    <xf numFmtId="0" fontId="0" fillId="0" borderId="1" xfId="0" applyBorder="1"/>
    <xf numFmtId="1" fontId="0" fillId="0" borderId="0" xfId="0" applyNumberFormat="1"/>
    <xf numFmtId="3" fontId="73" fillId="8" borderId="1" xfId="0" applyNumberFormat="1" applyFont="1" applyFill="1" applyBorder="1" applyAlignment="1">
      <alignment horizontal="center" vertical="center"/>
    </xf>
    <xf numFmtId="0" fontId="59" fillId="0" borderId="0" xfId="0" applyFont="1"/>
    <xf numFmtId="0" fontId="56" fillId="0" borderId="1" xfId="0" applyFont="1" applyBorder="1"/>
    <xf numFmtId="0" fontId="0" fillId="13" borderId="0" xfId="0" applyFill="1"/>
    <xf numFmtId="0" fontId="0" fillId="14" borderId="0" xfId="0" applyFill="1"/>
    <xf numFmtId="0" fontId="56" fillId="5" borderId="1" xfId="0" applyFont="1" applyFill="1" applyBorder="1"/>
    <xf numFmtId="0" fontId="0" fillId="5" borderId="0" xfId="0" applyFill="1"/>
    <xf numFmtId="0" fontId="74" fillId="0" borderId="1" xfId="0" applyFont="1" applyBorder="1" applyAlignment="1">
      <alignment horizontal="center" vertical="center"/>
    </xf>
    <xf numFmtId="3" fontId="74" fillId="8" borderId="1" xfId="0" applyNumberFormat="1" applyFont="1" applyFill="1" applyBorder="1" applyAlignment="1">
      <alignment horizontal="center" vertical="center"/>
    </xf>
    <xf numFmtId="170" fontId="74" fillId="8" borderId="1" xfId="0" applyNumberFormat="1" applyFont="1" applyFill="1" applyBorder="1" applyAlignment="1">
      <alignment horizontal="justify" vertical="center" wrapText="1"/>
    </xf>
    <xf numFmtId="0" fontId="37" fillId="8" borderId="1" xfId="0" applyFont="1" applyFill="1" applyBorder="1" applyAlignment="1">
      <alignment horizontal="center" vertical="center"/>
    </xf>
    <xf numFmtId="4" fontId="74" fillId="8" borderId="1" xfId="0" applyNumberFormat="1" applyFont="1" applyFill="1" applyBorder="1" applyAlignment="1">
      <alignment horizontal="center" vertical="center"/>
    </xf>
    <xf numFmtId="166" fontId="74" fillId="8" borderId="1" xfId="0" applyNumberFormat="1" applyFont="1" applyFill="1" applyBorder="1" applyAlignment="1">
      <alignment horizontal="center" vertical="center"/>
    </xf>
    <xf numFmtId="170" fontId="74" fillId="8" borderId="1" xfId="0" applyNumberFormat="1" applyFont="1" applyFill="1" applyBorder="1" applyAlignment="1">
      <alignment horizontal="center" vertical="center"/>
    </xf>
    <xf numFmtId="14" fontId="74" fillId="8" borderId="1" xfId="0" applyNumberFormat="1" applyFont="1" applyFill="1" applyBorder="1" applyAlignment="1">
      <alignment horizontal="center" vertical="center" wrapText="1"/>
    </xf>
    <xf numFmtId="4" fontId="74" fillId="8" borderId="1" xfId="0" applyNumberFormat="1" applyFont="1" applyFill="1" applyBorder="1" applyAlignment="1">
      <alignment horizontal="left" vertical="center" wrapText="1"/>
    </xf>
    <xf numFmtId="1" fontId="74" fillId="8" borderId="1" xfId="0" applyNumberFormat="1" applyFont="1" applyFill="1" applyBorder="1" applyAlignment="1">
      <alignment horizontal="center" vertical="center" wrapText="1"/>
    </xf>
    <xf numFmtId="172" fontId="74" fillId="8" borderId="1" xfId="0" applyNumberFormat="1" applyFont="1" applyFill="1" applyBorder="1" applyAlignment="1">
      <alignment horizontal="center" vertical="center" wrapText="1"/>
    </xf>
    <xf numFmtId="4" fontId="74" fillId="8" borderId="1" xfId="0" applyNumberFormat="1" applyFont="1" applyFill="1" applyBorder="1" applyAlignment="1">
      <alignment horizontal="center" vertical="center" wrapText="1"/>
    </xf>
    <xf numFmtId="14" fontId="74" fillId="0" borderId="1" xfId="0" applyNumberFormat="1" applyFont="1" applyBorder="1" applyAlignment="1">
      <alignment horizontal="center" vertical="center" wrapText="1"/>
    </xf>
    <xf numFmtId="4" fontId="75" fillId="8" borderId="1" xfId="0" applyNumberFormat="1" applyFont="1" applyFill="1" applyBorder="1" applyAlignment="1">
      <alignment horizontal="center" vertical="center"/>
    </xf>
    <xf numFmtId="0" fontId="28" fillId="8" borderId="1" xfId="0" applyFont="1" applyFill="1" applyBorder="1" applyAlignment="1">
      <alignment horizontal="center" vertical="center" wrapText="1"/>
    </xf>
    <xf numFmtId="0" fontId="74" fillId="8" borderId="0" xfId="0" applyFont="1" applyFill="1" applyAlignment="1">
      <alignment horizontal="justify" vertical="center" wrapText="1"/>
    </xf>
    <xf numFmtId="170" fontId="74" fillId="8" borderId="0" xfId="0" applyNumberFormat="1" applyFont="1" applyFill="1" applyAlignment="1">
      <alignment horizontal="center" vertical="center"/>
    </xf>
    <xf numFmtId="170" fontId="74" fillId="8" borderId="1" xfId="0" applyNumberFormat="1" applyFont="1" applyFill="1" applyBorder="1" applyAlignment="1">
      <alignment horizontal="center" vertical="center" wrapText="1"/>
    </xf>
    <xf numFmtId="0" fontId="74" fillId="8" borderId="1" xfId="0" applyFont="1" applyFill="1" applyBorder="1" applyAlignment="1">
      <alignment horizontal="justify" vertical="center" wrapText="1"/>
    </xf>
    <xf numFmtId="0" fontId="74" fillId="8" borderId="1" xfId="0" applyFont="1" applyFill="1" applyBorder="1" applyAlignment="1">
      <alignment horizontal="center" vertical="center"/>
    </xf>
    <xf numFmtId="0" fontId="74" fillId="8" borderId="1" xfId="0" applyFont="1" applyFill="1" applyBorder="1" applyAlignment="1">
      <alignment horizontal="left" vertical="center"/>
    </xf>
    <xf numFmtId="14" fontId="74" fillId="8" borderId="1" xfId="0" applyNumberFormat="1" applyFont="1" applyFill="1" applyBorder="1" applyAlignment="1">
      <alignment horizontal="center" vertical="center"/>
    </xf>
    <xf numFmtId="1" fontId="74" fillId="8" borderId="1" xfId="0" applyNumberFormat="1" applyFont="1" applyFill="1" applyBorder="1" applyAlignment="1">
      <alignment horizontal="center" vertical="center"/>
    </xf>
    <xf numFmtId="172" fontId="74" fillId="8" borderId="1" xfId="0" applyNumberFormat="1" applyFont="1" applyFill="1" applyBorder="1" applyAlignment="1">
      <alignment horizontal="center" vertical="center"/>
    </xf>
    <xf numFmtId="0" fontId="74" fillId="8" borderId="1" xfId="0" applyFont="1" applyFill="1" applyBorder="1" applyAlignment="1">
      <alignment horizontal="center" vertical="center" wrapText="1"/>
    </xf>
    <xf numFmtId="14" fontId="74" fillId="0" borderId="1" xfId="0" applyNumberFormat="1" applyFont="1" applyBorder="1" applyAlignment="1">
      <alignment horizontal="center" vertical="center"/>
    </xf>
    <xf numFmtId="0" fontId="33" fillId="8" borderId="1" xfId="0" applyFont="1" applyFill="1" applyBorder="1" applyAlignment="1">
      <alignment horizontal="left" vertical="center"/>
    </xf>
    <xf numFmtId="0" fontId="74" fillId="8" borderId="1" xfId="0" applyFont="1" applyFill="1" applyBorder="1" applyAlignment="1">
      <alignment horizontal="left" vertical="center" wrapText="1"/>
    </xf>
    <xf numFmtId="14" fontId="74" fillId="8" borderId="2" xfId="0" applyNumberFormat="1" applyFont="1" applyFill="1" applyBorder="1" applyAlignment="1">
      <alignment horizontal="center" vertical="center"/>
    </xf>
    <xf numFmtId="0" fontId="74" fillId="8" borderId="2" xfId="0" applyFont="1" applyFill="1" applyBorder="1" applyAlignment="1">
      <alignment horizontal="center" vertical="center"/>
    </xf>
    <xf numFmtId="1" fontId="74" fillId="8" borderId="2" xfId="0" applyNumberFormat="1" applyFont="1" applyFill="1" applyBorder="1" applyAlignment="1">
      <alignment horizontal="center" vertical="center"/>
    </xf>
    <xf numFmtId="4" fontId="74" fillId="8" borderId="2" xfId="0" applyNumberFormat="1" applyFont="1" applyFill="1" applyBorder="1" applyAlignment="1">
      <alignment horizontal="center" vertical="center"/>
    </xf>
    <xf numFmtId="172" fontId="74" fillId="8" borderId="2" xfId="0" applyNumberFormat="1" applyFont="1" applyFill="1" applyBorder="1" applyAlignment="1">
      <alignment horizontal="center" vertical="center"/>
    </xf>
    <xf numFmtId="0" fontId="74" fillId="8" borderId="2" xfId="0" applyFont="1" applyFill="1" applyBorder="1" applyAlignment="1">
      <alignment horizontal="justify" vertical="center" wrapText="1"/>
    </xf>
    <xf numFmtId="170" fontId="74" fillId="8" borderId="2" xfId="0" applyNumberFormat="1" applyFont="1" applyFill="1" applyBorder="1" applyAlignment="1">
      <alignment horizontal="center" vertical="center" wrapText="1"/>
    </xf>
    <xf numFmtId="0" fontId="74" fillId="8" borderId="2" xfId="0" applyFont="1" applyFill="1" applyBorder="1" applyAlignment="1">
      <alignment horizontal="left" vertical="center"/>
    </xf>
    <xf numFmtId="0" fontId="74" fillId="8" borderId="2" xfId="0" applyFont="1" applyFill="1" applyBorder="1" applyAlignment="1">
      <alignment horizontal="left" vertical="center" wrapText="1"/>
    </xf>
    <xf numFmtId="170" fontId="74" fillId="8" borderId="2" xfId="0" applyNumberFormat="1" applyFont="1" applyFill="1" applyBorder="1" applyAlignment="1">
      <alignment horizontal="center" vertical="center"/>
    </xf>
    <xf numFmtId="0" fontId="74" fillId="8" borderId="2" xfId="0" applyFont="1" applyFill="1" applyBorder="1" applyAlignment="1">
      <alignment horizontal="center" vertical="center" wrapText="1"/>
    </xf>
    <xf numFmtId="14" fontId="74" fillId="0" borderId="2" xfId="0" applyNumberFormat="1" applyFont="1" applyBorder="1" applyAlignment="1">
      <alignment horizontal="center" vertical="center"/>
    </xf>
    <xf numFmtId="14" fontId="74" fillId="5" borderId="1" xfId="0" applyNumberFormat="1" applyFont="1" applyFill="1" applyBorder="1" applyAlignment="1">
      <alignment horizontal="center" vertical="center"/>
    </xf>
    <xf numFmtId="0" fontId="74" fillId="5" borderId="1" xfId="0" applyFont="1" applyFill="1" applyBorder="1" applyAlignment="1">
      <alignment horizontal="center" vertical="center"/>
    </xf>
    <xf numFmtId="169" fontId="74" fillId="8" borderId="1" xfId="0" applyNumberFormat="1" applyFont="1" applyFill="1" applyBorder="1" applyAlignment="1">
      <alignment horizontal="center" vertical="center"/>
    </xf>
    <xf numFmtId="0" fontId="74" fillId="0" borderId="1" xfId="0" applyFont="1" applyBorder="1" applyAlignment="1">
      <alignment horizontal="center" vertical="center" wrapText="1"/>
    </xf>
    <xf numFmtId="166" fontId="74" fillId="8" borderId="2" xfId="0" applyNumberFormat="1" applyFont="1" applyFill="1" applyBorder="1" applyAlignment="1">
      <alignment horizontal="center" vertical="center"/>
    </xf>
    <xf numFmtId="166" fontId="74" fillId="8" borderId="2" xfId="0" applyNumberFormat="1" applyFont="1" applyFill="1" applyBorder="1" applyAlignment="1">
      <alignment horizontal="center" vertical="center" wrapText="1"/>
    </xf>
    <xf numFmtId="166" fontId="74" fillId="8" borderId="1" xfId="0" applyNumberFormat="1" applyFont="1" applyFill="1" applyBorder="1" applyAlignment="1">
      <alignment horizontal="center" vertical="center" wrapText="1"/>
    </xf>
    <xf numFmtId="0" fontId="0" fillId="0" borderId="0" xfId="0" applyAlignment="1">
      <alignment horizontal="center" vertical="center" wrapText="1"/>
    </xf>
    <xf numFmtId="0" fontId="74" fillId="0" borderId="0" xfId="0" applyFont="1" applyAlignment="1">
      <alignment horizontal="center" vertical="center" wrapText="1"/>
    </xf>
    <xf numFmtId="14" fontId="33" fillId="8" borderId="1" xfId="0" applyNumberFormat="1" applyFont="1" applyFill="1" applyBorder="1" applyAlignment="1">
      <alignment horizontal="center" vertical="center"/>
    </xf>
    <xf numFmtId="14" fontId="59" fillId="8" borderId="1" xfId="0" applyNumberFormat="1" applyFont="1" applyFill="1" applyBorder="1"/>
    <xf numFmtId="14" fontId="0" fillId="8" borderId="1" xfId="0" applyNumberFormat="1" applyFill="1" applyBorder="1"/>
    <xf numFmtId="0" fontId="59" fillId="8" borderId="1" xfId="0" applyFont="1" applyFill="1" applyBorder="1"/>
    <xf numFmtId="14" fontId="59" fillId="0" borderId="1" xfId="0" applyNumberFormat="1" applyFont="1" applyBorder="1"/>
    <xf numFmtId="0" fontId="17" fillId="0" borderId="1" xfId="0" applyFont="1" applyBorder="1"/>
    <xf numFmtId="14" fontId="17" fillId="0" borderId="1" xfId="0" applyNumberFormat="1" applyFont="1" applyBorder="1"/>
    <xf numFmtId="0" fontId="17" fillId="8" borderId="1" xfId="0" applyFont="1" applyFill="1" applyBorder="1"/>
    <xf numFmtId="14" fontId="17" fillId="8" borderId="1" xfId="0" applyNumberFormat="1" applyFont="1" applyFill="1" applyBorder="1"/>
    <xf numFmtId="14" fontId="56" fillId="0" borderId="1" xfId="0" applyNumberFormat="1" applyFont="1" applyBorder="1"/>
    <xf numFmtId="0" fontId="74" fillId="15" borderId="1" xfId="0" applyFont="1" applyFill="1" applyBorder="1" applyAlignment="1">
      <alignment horizontal="justify" vertical="center" wrapText="1"/>
    </xf>
    <xf numFmtId="0" fontId="0" fillId="8" borderId="1" xfId="0" applyFill="1" applyBorder="1"/>
    <xf numFmtId="14" fontId="56" fillId="8" borderId="1" xfId="0" applyNumberFormat="1" applyFont="1" applyFill="1" applyBorder="1"/>
    <xf numFmtId="0" fontId="0" fillId="15" borderId="1" xfId="0" applyFill="1" applyBorder="1"/>
    <xf numFmtId="166" fontId="59" fillId="15" borderId="1" xfId="0" applyNumberFormat="1" applyFont="1" applyFill="1" applyBorder="1" applyAlignment="1">
      <alignment horizontal="center" vertical="center"/>
    </xf>
    <xf numFmtId="170" fontId="59" fillId="15" borderId="1" xfId="0" applyNumberFormat="1" applyFont="1" applyFill="1" applyBorder="1" applyAlignment="1">
      <alignment horizontal="center" vertical="center"/>
    </xf>
    <xf numFmtId="14" fontId="0" fillId="15" borderId="1" xfId="0" applyNumberFormat="1" applyFill="1" applyBorder="1"/>
    <xf numFmtId="0" fontId="59" fillId="15" borderId="1" xfId="0" applyFont="1" applyFill="1" applyBorder="1"/>
    <xf numFmtId="0" fontId="59" fillId="15" borderId="1" xfId="0" applyFont="1" applyFill="1" applyBorder="1" applyAlignment="1">
      <alignment wrapText="1"/>
    </xf>
    <xf numFmtId="14" fontId="59" fillId="15" borderId="1" xfId="0" applyNumberFormat="1" applyFont="1" applyFill="1" applyBorder="1"/>
    <xf numFmtId="1" fontId="59" fillId="15" borderId="1" xfId="0" applyNumberFormat="1" applyFont="1" applyFill="1" applyBorder="1"/>
    <xf numFmtId="0" fontId="0" fillId="15" borderId="1" xfId="0" applyFill="1" applyBorder="1" applyAlignment="1">
      <alignment horizontal="center" vertical="center" wrapText="1"/>
    </xf>
    <xf numFmtId="14" fontId="56" fillId="15" borderId="1" xfId="0" applyNumberFormat="1" applyFont="1" applyFill="1" applyBorder="1"/>
    <xf numFmtId="1" fontId="0" fillId="8" borderId="1" xfId="0" applyNumberFormat="1" applyFill="1" applyBorder="1"/>
    <xf numFmtId="14" fontId="60" fillId="8" borderId="1" xfId="0" applyNumberFormat="1" applyFont="1" applyFill="1" applyBorder="1"/>
    <xf numFmtId="1" fontId="17" fillId="8" borderId="1" xfId="0" applyNumberFormat="1" applyFont="1" applyFill="1" applyBorder="1"/>
    <xf numFmtId="166" fontId="59" fillId="8" borderId="1" xfId="0" applyNumberFormat="1" applyFont="1" applyFill="1" applyBorder="1" applyAlignment="1">
      <alignment horizontal="center" vertical="center"/>
    </xf>
    <xf numFmtId="170" fontId="59" fillId="8" borderId="1" xfId="0" applyNumberFormat="1" applyFont="1" applyFill="1" applyBorder="1" applyAlignment="1">
      <alignment horizontal="center" vertical="center"/>
    </xf>
    <xf numFmtId="0" fontId="56" fillId="8" borderId="1" xfId="0" applyFont="1" applyFill="1" applyBorder="1"/>
    <xf numFmtId="170" fontId="56" fillId="8" borderId="1" xfId="0" applyNumberFormat="1" applyFont="1" applyFill="1" applyBorder="1"/>
    <xf numFmtId="0" fontId="59" fillId="8" borderId="1" xfId="0" applyFont="1" applyFill="1" applyBorder="1" applyAlignment="1">
      <alignment horizontal="center"/>
    </xf>
    <xf numFmtId="14" fontId="59" fillId="8" borderId="1" xfId="0" applyNumberFormat="1" applyFont="1" applyFill="1" applyBorder="1" applyAlignment="1">
      <alignment horizontal="center"/>
    </xf>
    <xf numFmtId="14" fontId="59" fillId="8" borderId="1" xfId="0" applyNumberFormat="1" applyFont="1" applyFill="1" applyBorder="1" applyAlignment="1">
      <alignment horizontal="right"/>
    </xf>
    <xf numFmtId="14" fontId="59" fillId="0" borderId="1" xfId="0" applyNumberFormat="1" applyFont="1" applyBorder="1" applyAlignment="1">
      <alignment horizontal="right"/>
    </xf>
    <xf numFmtId="4" fontId="2" fillId="8" borderId="1" xfId="1" applyNumberFormat="1" applyFont="1" applyFill="1" applyBorder="1"/>
    <xf numFmtId="0" fontId="2" fillId="8" borderId="1" xfId="1" applyFont="1" applyFill="1" applyBorder="1"/>
    <xf numFmtId="14" fontId="2" fillId="8" borderId="1" xfId="1" applyNumberFormat="1" applyFont="1" applyFill="1" applyBorder="1"/>
    <xf numFmtId="0" fontId="2" fillId="8" borderId="1" xfId="1" applyFont="1" applyFill="1" applyBorder="1" applyAlignment="1">
      <alignment wrapText="1"/>
    </xf>
    <xf numFmtId="0" fontId="59" fillId="8" borderId="1" xfId="0" applyFont="1" applyFill="1" applyBorder="1" applyAlignment="1">
      <alignment horizontal="justify" vertical="center" wrapText="1"/>
    </xf>
    <xf numFmtId="4" fontId="17" fillId="8" borderId="1" xfId="0" applyNumberFormat="1" applyFont="1" applyFill="1" applyBorder="1"/>
    <xf numFmtId="170" fontId="17" fillId="8" borderId="1" xfId="0" applyNumberFormat="1" applyFont="1" applyFill="1" applyBorder="1"/>
    <xf numFmtId="0" fontId="17" fillId="8" borderId="1" xfId="0" applyFont="1" applyFill="1" applyBorder="1" applyAlignment="1">
      <alignment horizontal="center" vertical="center" wrapText="1"/>
    </xf>
    <xf numFmtId="170" fontId="2" fillId="8" borderId="1" xfId="1" applyNumberFormat="1" applyFont="1" applyFill="1" applyBorder="1"/>
    <xf numFmtId="0" fontId="74" fillId="8" borderId="1" xfId="0" applyFont="1" applyFill="1" applyBorder="1" applyAlignment="1">
      <alignment horizontal="justify"/>
    </xf>
    <xf numFmtId="165" fontId="59" fillId="8" borderId="1" xfId="0" applyNumberFormat="1" applyFont="1" applyFill="1" applyBorder="1" applyAlignment="1">
      <alignment horizontal="center" vertical="center"/>
    </xf>
    <xf numFmtId="4" fontId="59" fillId="8" borderId="1" xfId="0" applyNumberFormat="1" applyFont="1" applyFill="1" applyBorder="1" applyAlignment="1">
      <alignment horizontal="center" vertical="center"/>
    </xf>
    <xf numFmtId="1" fontId="59" fillId="8" borderId="1" xfId="0" applyNumberFormat="1" applyFont="1" applyFill="1" applyBorder="1" applyAlignment="1">
      <alignment horizontal="center"/>
    </xf>
    <xf numFmtId="0" fontId="74" fillId="8" borderId="1" xfId="0" applyFont="1" applyFill="1" applyBorder="1" applyAlignment="1">
      <alignment wrapText="1"/>
    </xf>
    <xf numFmtId="0" fontId="60" fillId="8" borderId="1" xfId="0" applyFont="1" applyFill="1" applyBorder="1" applyAlignment="1">
      <alignment horizontal="center" vertical="center"/>
    </xf>
    <xf numFmtId="0" fontId="0" fillId="8" borderId="19" xfId="0" applyFill="1" applyBorder="1"/>
    <xf numFmtId="14" fontId="0" fillId="0" borderId="1" xfId="0" applyNumberFormat="1" applyBorder="1"/>
    <xf numFmtId="14" fontId="66" fillId="8" borderId="1" xfId="0" applyNumberFormat="1" applyFont="1" applyFill="1" applyBorder="1"/>
    <xf numFmtId="0" fontId="0" fillId="8" borderId="1" xfId="0" applyNumberFormat="1" applyFill="1" applyBorder="1"/>
    <xf numFmtId="4" fontId="0" fillId="8" borderId="1" xfId="0" applyNumberFormat="1" applyFill="1" applyBorder="1"/>
    <xf numFmtId="0" fontId="56" fillId="8" borderId="1" xfId="0" applyFont="1" applyFill="1" applyBorder="1" applyAlignment="1">
      <alignment wrapText="1"/>
    </xf>
    <xf numFmtId="0" fontId="60" fillId="8" borderId="1" xfId="0" applyFont="1" applyFill="1" applyBorder="1"/>
    <xf numFmtId="0" fontId="56" fillId="8" borderId="2" xfId="0" applyFont="1" applyFill="1" applyBorder="1" applyAlignment="1">
      <alignment wrapText="1"/>
    </xf>
    <xf numFmtId="0" fontId="60" fillId="8" borderId="2" xfId="0" applyFont="1" applyFill="1" applyBorder="1"/>
    <xf numFmtId="0" fontId="59" fillId="8" borderId="2" xfId="0" applyFont="1" applyFill="1" applyBorder="1" applyAlignment="1">
      <alignment horizontal="center"/>
    </xf>
    <xf numFmtId="14" fontId="59" fillId="8" borderId="2" xfId="0" applyNumberFormat="1" applyFont="1" applyFill="1" applyBorder="1"/>
    <xf numFmtId="0" fontId="0" fillId="8" borderId="2" xfId="0" applyFill="1" applyBorder="1"/>
    <xf numFmtId="14" fontId="0" fillId="8" borderId="2" xfId="0" applyNumberFormat="1" applyFill="1" applyBorder="1"/>
    <xf numFmtId="1" fontId="0" fillId="8" borderId="2" xfId="0" applyNumberFormat="1" applyFill="1" applyBorder="1"/>
    <xf numFmtId="0" fontId="0" fillId="0" borderId="2" xfId="0" applyBorder="1"/>
    <xf numFmtId="4" fontId="0" fillId="8" borderId="2" xfId="0" applyNumberFormat="1" applyFill="1" applyBorder="1"/>
    <xf numFmtId="14" fontId="0" fillId="0" borderId="2" xfId="0" applyNumberFormat="1" applyBorder="1"/>
    <xf numFmtId="0" fontId="56" fillId="0" borderId="0" xfId="0" applyFont="1"/>
    <xf numFmtId="0" fontId="56" fillId="0" borderId="1" xfId="0" applyFont="1" applyBorder="1" applyAlignment="1">
      <alignment wrapText="1"/>
    </xf>
    <xf numFmtId="0" fontId="56" fillId="0" borderId="0" xfId="0" applyFont="1" applyAlignment="1">
      <alignment wrapText="1"/>
    </xf>
    <xf numFmtId="0" fontId="56" fillId="0" borderId="1" xfId="0" applyFont="1" applyBorder="1" applyAlignment="1">
      <alignment horizontal="right"/>
    </xf>
    <xf numFmtId="1" fontId="56" fillId="8" borderId="1" xfId="0" applyNumberFormat="1" applyFont="1" applyFill="1" applyBorder="1"/>
    <xf numFmtId="14" fontId="56" fillId="8" borderId="1" xfId="0" applyNumberFormat="1" applyFont="1" applyFill="1" applyBorder="1" applyAlignment="1">
      <alignment wrapText="1"/>
    </xf>
    <xf numFmtId="1" fontId="56" fillId="8" borderId="1" xfId="0" applyNumberFormat="1" applyFont="1" applyFill="1" applyBorder="1" applyAlignment="1">
      <alignment wrapText="1"/>
    </xf>
    <xf numFmtId="0" fontId="56" fillId="8" borderId="1" xfId="0" applyFont="1" applyFill="1" applyBorder="1" applyAlignment="1">
      <alignment horizontal="center" vertical="center"/>
    </xf>
    <xf numFmtId="172" fontId="56" fillId="8" borderId="1" xfId="0" applyNumberFormat="1" applyFont="1" applyFill="1" applyBorder="1" applyAlignment="1">
      <alignment horizontal="left" indent="4"/>
    </xf>
    <xf numFmtId="2" fontId="2" fillId="8" borderId="1" xfId="0" applyNumberFormat="1" applyFont="1" applyFill="1" applyBorder="1" applyAlignment="1">
      <alignment wrapText="1"/>
    </xf>
    <xf numFmtId="170" fontId="56" fillId="8" borderId="1" xfId="0" applyNumberFormat="1" applyFont="1" applyFill="1" applyBorder="1" applyAlignment="1">
      <alignment wrapText="1"/>
    </xf>
    <xf numFmtId="0" fontId="56" fillId="8" borderId="2" xfId="0" applyFont="1" applyFill="1" applyBorder="1" applyAlignment="1">
      <alignment horizontal="center" vertical="center" wrapText="1"/>
    </xf>
    <xf numFmtId="0" fontId="56" fillId="8" borderId="1" xfId="0" applyFont="1" applyFill="1" applyBorder="1" applyAlignment="1">
      <alignment horizontal="left" vertical="center" wrapText="1"/>
    </xf>
    <xf numFmtId="0" fontId="56" fillId="0" borderId="1" xfId="0" applyFont="1" applyBorder="1" applyAlignment="1">
      <alignment horizontal="center" vertical="center"/>
    </xf>
    <xf numFmtId="0" fontId="0" fillId="0" borderId="0" xfId="0" applyFill="1"/>
    <xf numFmtId="14" fontId="0" fillId="0" borderId="1" xfId="0" applyNumberFormat="1" applyFill="1" applyBorder="1"/>
    <xf numFmtId="0" fontId="56" fillId="0" borderId="3" xfId="0" applyFont="1" applyFill="1" applyBorder="1"/>
    <xf numFmtId="14" fontId="0" fillId="5" borderId="1" xfId="0" applyNumberFormat="1" applyFill="1" applyBorder="1"/>
    <xf numFmtId="0" fontId="56" fillId="8" borderId="20" xfId="0" applyFont="1" applyFill="1" applyBorder="1"/>
    <xf numFmtId="168" fontId="0" fillId="8" borderId="1" xfId="0" applyNumberFormat="1" applyFill="1" applyBorder="1"/>
    <xf numFmtId="0" fontId="0" fillId="5" borderId="1" xfId="0" applyFill="1" applyBorder="1"/>
    <xf numFmtId="2" fontId="0" fillId="8" borderId="1" xfId="0" applyNumberFormat="1" applyFill="1" applyBorder="1"/>
    <xf numFmtId="166" fontId="0" fillId="8" borderId="1" xfId="0" applyNumberFormat="1" applyFill="1" applyBorder="1"/>
    <xf numFmtId="0" fontId="56" fillId="0" borderId="1" xfId="0" applyFont="1" applyBorder="1" applyAlignment="1">
      <alignment horizontal="center" vertical="center" wrapText="1"/>
    </xf>
    <xf numFmtId="0" fontId="56" fillId="8" borderId="19" xfId="0" applyFont="1" applyFill="1" applyBorder="1" applyAlignment="1">
      <alignment wrapText="1"/>
    </xf>
    <xf numFmtId="0" fontId="0" fillId="8" borderId="0" xfId="0" applyFill="1"/>
    <xf numFmtId="14" fontId="74" fillId="0" borderId="1" xfId="0" applyNumberFormat="1" applyFont="1" applyFill="1" applyBorder="1" applyAlignment="1">
      <alignment horizontal="center" vertical="center" wrapText="1"/>
    </xf>
    <xf numFmtId="0" fontId="60" fillId="0" borderId="1" xfId="0" applyFont="1" applyBorder="1"/>
    <xf numFmtId="0" fontId="62" fillId="8" borderId="1" xfId="0" applyFont="1" applyFill="1" applyBorder="1"/>
    <xf numFmtId="14" fontId="62" fillId="8" borderId="1" xfId="0" applyNumberFormat="1" applyFont="1" applyFill="1" applyBorder="1"/>
    <xf numFmtId="14" fontId="62" fillId="0" borderId="1" xfId="0" applyNumberFormat="1" applyFont="1" applyBorder="1"/>
    <xf numFmtId="0" fontId="62" fillId="0" borderId="1" xfId="0" applyFont="1" applyBorder="1"/>
    <xf numFmtId="1" fontId="62" fillId="0" borderId="1" xfId="0" applyNumberFormat="1" applyFont="1" applyBorder="1"/>
    <xf numFmtId="14" fontId="60" fillId="0" borderId="1" xfId="0" applyNumberFormat="1" applyFont="1" applyBorder="1"/>
    <xf numFmtId="1" fontId="60" fillId="0" borderId="1" xfId="0" applyNumberFormat="1" applyFont="1" applyBorder="1"/>
    <xf numFmtId="0" fontId="60" fillId="0" borderId="1" xfId="0" applyFont="1" applyBorder="1" applyAlignment="1">
      <alignment horizontal="center" vertical="center" wrapText="1"/>
    </xf>
    <xf numFmtId="14" fontId="60" fillId="5" borderId="1" xfId="0" applyNumberFormat="1" applyFont="1" applyFill="1" applyBorder="1"/>
    <xf numFmtId="0" fontId="56" fillId="8" borderId="19" xfId="0" applyFont="1" applyFill="1" applyBorder="1" applyAlignment="1">
      <alignment horizontal="center" vertical="center"/>
    </xf>
    <xf numFmtId="0" fontId="60" fillId="8" borderId="19" xfId="0" applyFont="1" applyFill="1" applyBorder="1"/>
    <xf numFmtId="4" fontId="48" fillId="0" borderId="1" xfId="0" applyNumberFormat="1" applyFont="1" applyBorder="1" applyAlignment="1">
      <alignment horizontal="center" vertical="center" wrapText="1"/>
    </xf>
    <xf numFmtId="1" fontId="48" fillId="0" borderId="1" xfId="0" applyNumberFormat="1" applyFont="1" applyBorder="1" applyAlignment="1">
      <alignment horizontal="center" vertical="center" wrapText="1"/>
    </xf>
    <xf numFmtId="3" fontId="48" fillId="0" borderId="1" xfId="0" applyNumberFormat="1" applyFont="1" applyBorder="1" applyAlignment="1">
      <alignment horizontal="center" vertical="center" wrapText="1"/>
    </xf>
    <xf numFmtId="0" fontId="76" fillId="8" borderId="1" xfId="0" applyFont="1" applyFill="1" applyBorder="1" applyAlignment="1">
      <alignment wrapText="1"/>
    </xf>
    <xf numFmtId="0" fontId="76" fillId="0" borderId="1" xfId="0" applyFont="1" applyBorder="1" applyAlignment="1">
      <alignment horizontal="center" vertical="center" wrapText="1"/>
    </xf>
    <xf numFmtId="0" fontId="66" fillId="0" borderId="0" xfId="0" applyFont="1" applyAlignment="1">
      <alignment wrapText="1"/>
    </xf>
    <xf numFmtId="0" fontId="76" fillId="0" borderId="0" xfId="0" applyFont="1" applyAlignment="1">
      <alignment wrapText="1"/>
    </xf>
    <xf numFmtId="0" fontId="76" fillId="0" borderId="1" xfId="0" applyFont="1" applyBorder="1" applyAlignment="1">
      <alignment wrapText="1"/>
    </xf>
    <xf numFmtId="0" fontId="76" fillId="8" borderId="1" xfId="0" applyFont="1" applyFill="1" applyBorder="1" applyAlignment="1">
      <alignment horizontal="center" vertical="center" wrapText="1"/>
    </xf>
    <xf numFmtId="170" fontId="76" fillId="8" borderId="1" xfId="0" applyNumberFormat="1" applyFont="1" applyFill="1" applyBorder="1" applyAlignment="1">
      <alignment horizontal="center" vertical="center" wrapText="1"/>
    </xf>
    <xf numFmtId="14" fontId="76" fillId="8" borderId="1" xfId="0" applyNumberFormat="1" applyFont="1" applyFill="1" applyBorder="1" applyAlignment="1">
      <alignment horizontal="center" vertical="center" wrapText="1"/>
    </xf>
    <xf numFmtId="14" fontId="76" fillId="0" borderId="1" xfId="0" applyNumberFormat="1" applyFont="1" applyBorder="1" applyAlignment="1">
      <alignment horizontal="center" vertical="center" wrapText="1"/>
    </xf>
    <xf numFmtId="0" fontId="76" fillId="8" borderId="1" xfId="0" applyFont="1" applyFill="1" applyBorder="1" applyAlignment="1">
      <alignment vertical="center" wrapText="1"/>
    </xf>
    <xf numFmtId="1" fontId="76" fillId="8" borderId="1" xfId="0" applyNumberFormat="1" applyFont="1" applyFill="1" applyBorder="1" applyAlignment="1">
      <alignment horizontal="center" vertical="center" wrapText="1"/>
    </xf>
    <xf numFmtId="166" fontId="76" fillId="8" borderId="1" xfId="0" applyNumberFormat="1" applyFont="1" applyFill="1" applyBorder="1" applyAlignment="1">
      <alignment horizontal="center" vertical="center" wrapText="1"/>
    </xf>
    <xf numFmtId="0" fontId="76" fillId="8" borderId="1" xfId="0" applyFont="1" applyFill="1" applyBorder="1" applyAlignment="1">
      <alignment horizontal="justify" vertical="center" wrapText="1"/>
    </xf>
    <xf numFmtId="0" fontId="49" fillId="8" borderId="1" xfId="0" applyFont="1" applyFill="1" applyBorder="1" applyAlignment="1">
      <alignment horizontal="center" vertical="center" wrapText="1"/>
    </xf>
    <xf numFmtId="14" fontId="76" fillId="5" borderId="1" xfId="0" applyNumberFormat="1" applyFont="1" applyFill="1" applyBorder="1" applyAlignment="1">
      <alignment horizontal="center" vertical="center" wrapText="1"/>
    </xf>
    <xf numFmtId="14" fontId="76" fillId="8" borderId="1" xfId="0" applyNumberFormat="1" applyFont="1" applyFill="1" applyBorder="1" applyAlignment="1">
      <alignment vertical="center" wrapText="1"/>
    </xf>
    <xf numFmtId="4" fontId="76" fillId="8" borderId="1" xfId="0" applyNumberFormat="1" applyFont="1" applyFill="1" applyBorder="1" applyAlignment="1">
      <alignment horizontal="center" vertical="center" wrapText="1"/>
    </xf>
    <xf numFmtId="172" fontId="76" fillId="8" borderId="1" xfId="0" applyNumberFormat="1" applyFont="1" applyFill="1" applyBorder="1" applyAlignment="1">
      <alignment horizontal="center" vertical="center" wrapText="1"/>
    </xf>
    <xf numFmtId="172" fontId="49" fillId="8" borderId="1" xfId="0" applyNumberFormat="1" applyFont="1" applyFill="1" applyBorder="1" applyAlignment="1">
      <alignment horizontal="center" vertical="center" wrapText="1"/>
    </xf>
    <xf numFmtId="170" fontId="49" fillId="8" borderId="1" xfId="0" applyNumberFormat="1" applyFont="1" applyFill="1" applyBorder="1" applyAlignment="1">
      <alignment horizontal="center" vertical="center" wrapText="1"/>
    </xf>
    <xf numFmtId="14" fontId="49" fillId="8" borderId="1" xfId="0" applyNumberFormat="1" applyFont="1" applyFill="1" applyBorder="1" applyAlignment="1">
      <alignment horizontal="center" vertical="center" wrapText="1"/>
    </xf>
    <xf numFmtId="0" fontId="49" fillId="8" borderId="1" xfId="0" applyFont="1" applyFill="1" applyBorder="1" applyAlignment="1">
      <alignment horizontal="center" vertical="top" wrapText="1"/>
    </xf>
    <xf numFmtId="170" fontId="76" fillId="8" borderId="0" xfId="0" applyNumberFormat="1" applyFont="1" applyFill="1" applyAlignment="1">
      <alignment vertical="center"/>
    </xf>
    <xf numFmtId="170" fontId="76" fillId="8" borderId="1" xfId="0" applyNumberFormat="1" applyFont="1" applyFill="1" applyBorder="1" applyAlignment="1">
      <alignment vertical="center" wrapText="1"/>
    </xf>
    <xf numFmtId="0" fontId="76" fillId="0" borderId="1" xfId="0" applyFont="1" applyFill="1" applyBorder="1" applyAlignment="1">
      <alignment horizontal="center" vertical="center" wrapText="1"/>
    </xf>
    <xf numFmtId="0" fontId="76" fillId="0" borderId="1" xfId="0" applyFont="1" applyFill="1" applyBorder="1" applyAlignment="1">
      <alignment wrapText="1"/>
    </xf>
    <xf numFmtId="14" fontId="76" fillId="0" borderId="1" xfId="0" applyNumberFormat="1" applyFont="1" applyFill="1" applyBorder="1" applyAlignment="1">
      <alignment horizontal="center" vertical="center" wrapText="1"/>
    </xf>
    <xf numFmtId="14" fontId="76" fillId="0" borderId="1" xfId="0" applyNumberFormat="1" applyFont="1" applyFill="1" applyBorder="1" applyAlignment="1">
      <alignment wrapText="1"/>
    </xf>
    <xf numFmtId="14" fontId="76" fillId="0" borderId="1" xfId="0" applyNumberFormat="1" applyFont="1" applyFill="1" applyBorder="1" applyAlignment="1">
      <alignment vertical="center" wrapText="1"/>
    </xf>
    <xf numFmtId="168" fontId="76" fillId="8" borderId="1" xfId="0" applyNumberFormat="1" applyFont="1" applyFill="1" applyBorder="1" applyAlignment="1">
      <alignment horizontal="center" vertical="center" wrapText="1"/>
    </xf>
    <xf numFmtId="0" fontId="76" fillId="9" borderId="1" xfId="0" applyFont="1" applyFill="1" applyBorder="1" applyAlignment="1">
      <alignment horizontal="center" vertical="center" wrapText="1"/>
    </xf>
    <xf numFmtId="0" fontId="76" fillId="9" borderId="1" xfId="0" applyFont="1" applyFill="1" applyBorder="1" applyAlignment="1">
      <alignment horizontal="justify" vertical="center" wrapText="1"/>
    </xf>
    <xf numFmtId="0" fontId="76" fillId="9" borderId="1" xfId="0" applyFont="1" applyFill="1" applyBorder="1" applyAlignment="1">
      <alignment wrapText="1"/>
    </xf>
    <xf numFmtId="166" fontId="76" fillId="9" borderId="1" xfId="0" applyNumberFormat="1" applyFont="1" applyFill="1" applyBorder="1" applyAlignment="1">
      <alignment horizontal="center" vertical="center" wrapText="1"/>
    </xf>
    <xf numFmtId="170" fontId="76" fillId="9" borderId="1" xfId="0" applyNumberFormat="1" applyFont="1" applyFill="1" applyBorder="1" applyAlignment="1">
      <alignment horizontal="center" vertical="center" wrapText="1"/>
    </xf>
    <xf numFmtId="14" fontId="76" fillId="9" borderId="1" xfId="0" applyNumberFormat="1" applyFont="1" applyFill="1" applyBorder="1" applyAlignment="1">
      <alignment horizontal="center" vertical="center" wrapText="1"/>
    </xf>
    <xf numFmtId="0" fontId="66" fillId="9" borderId="0" xfId="0" applyFont="1" applyFill="1" applyAlignment="1">
      <alignment wrapText="1"/>
    </xf>
    <xf numFmtId="0" fontId="66" fillId="0" borderId="0" xfId="0" applyFont="1" applyFill="1" applyAlignment="1">
      <alignment wrapText="1"/>
    </xf>
    <xf numFmtId="0" fontId="49" fillId="0" borderId="1" xfId="0" applyFont="1" applyFill="1" applyBorder="1" applyAlignment="1">
      <alignment vertical="center" wrapText="1"/>
    </xf>
    <xf numFmtId="169" fontId="49" fillId="0" borderId="1" xfId="0" applyNumberFormat="1" applyFont="1" applyFill="1" applyBorder="1" applyAlignment="1">
      <alignment horizontal="center" vertical="center" wrapText="1"/>
    </xf>
    <xf numFmtId="0" fontId="76" fillId="8" borderId="3" xfId="0" applyFont="1" applyFill="1" applyBorder="1" applyAlignment="1">
      <alignment horizontal="center" vertical="center" wrapText="1"/>
    </xf>
    <xf numFmtId="167" fontId="49" fillId="8" borderId="2" xfId="2" applyNumberFormat="1" applyFont="1" applyFill="1" applyBorder="1" applyAlignment="1" applyProtection="1">
      <alignment vertical="center" wrapText="1"/>
      <protection hidden="1"/>
    </xf>
    <xf numFmtId="0" fontId="2" fillId="8" borderId="2" xfId="0" applyFont="1" applyFill="1" applyBorder="1" applyAlignment="1">
      <alignment horizontal="center" vertical="center" wrapText="1"/>
    </xf>
    <xf numFmtId="0" fontId="49" fillId="8" borderId="2" xfId="0" applyFont="1" applyFill="1" applyBorder="1" applyAlignment="1">
      <alignment horizontal="center" vertical="center" wrapText="1"/>
    </xf>
    <xf numFmtId="170" fontId="49" fillId="8" borderId="2" xfId="0" applyNumberFormat="1" applyFont="1" applyFill="1" applyBorder="1" applyAlignment="1">
      <alignment horizontal="center" vertical="center" wrapText="1"/>
    </xf>
    <xf numFmtId="4" fontId="49" fillId="8" borderId="1" xfId="0" applyNumberFormat="1" applyFont="1" applyFill="1" applyBorder="1" applyAlignment="1">
      <alignment horizontal="center" vertical="center"/>
    </xf>
    <xf numFmtId="0" fontId="49" fillId="8" borderId="2" xfId="0" applyFont="1" applyFill="1" applyBorder="1" applyAlignment="1">
      <alignment horizontal="left" vertical="center" wrapText="1"/>
    </xf>
    <xf numFmtId="0" fontId="49" fillId="8" borderId="2" xfId="0" applyFont="1" applyFill="1" applyBorder="1" applyAlignment="1">
      <alignment horizontal="justify" vertical="center" wrapText="1"/>
    </xf>
    <xf numFmtId="0" fontId="49" fillId="8" borderId="1" xfId="0" applyFont="1" applyFill="1" applyBorder="1" applyAlignment="1">
      <alignment horizontal="justify" vertical="center" wrapText="1"/>
    </xf>
    <xf numFmtId="168" fontId="49" fillId="8" borderId="10" xfId="3" applyNumberFormat="1" applyFont="1" applyFill="1" applyBorder="1" applyAlignment="1">
      <alignment horizontal="center" vertical="center"/>
    </xf>
    <xf numFmtId="170" fontId="49" fillId="8" borderId="10" xfId="0" applyNumberFormat="1" applyFont="1" applyFill="1" applyBorder="1" applyAlignment="1">
      <alignment horizontal="center" vertical="center" wrapText="1"/>
    </xf>
    <xf numFmtId="4" fontId="49" fillId="8" borderId="10" xfId="2" applyNumberFormat="1" applyFont="1" applyFill="1" applyBorder="1" applyAlignment="1" applyProtection="1">
      <alignment horizontal="center" vertical="center" wrapText="1"/>
      <protection hidden="1"/>
    </xf>
    <xf numFmtId="0" fontId="49" fillId="8" borderId="1" xfId="4" applyFont="1" applyFill="1" applyBorder="1" applyAlignment="1">
      <alignment horizontal="justify" vertical="center" wrapText="1" readingOrder="1"/>
    </xf>
    <xf numFmtId="166" fontId="49" fillId="8" borderId="10" xfId="0" applyNumberFormat="1" applyFont="1" applyFill="1" applyBorder="1" applyAlignment="1">
      <alignment horizontal="center" vertical="center" wrapText="1"/>
    </xf>
    <xf numFmtId="4" fontId="49" fillId="8" borderId="1" xfId="2" applyNumberFormat="1" applyFont="1" applyFill="1" applyBorder="1" applyAlignment="1" applyProtection="1">
      <alignment horizontal="center" vertical="center" wrapText="1"/>
      <protection hidden="1"/>
    </xf>
    <xf numFmtId="167" fontId="49" fillId="8" borderId="1" xfId="2" applyNumberFormat="1" applyFont="1" applyFill="1" applyBorder="1" applyAlignment="1" applyProtection="1">
      <alignment vertical="center" wrapText="1"/>
      <protection hidden="1"/>
    </xf>
    <xf numFmtId="168" fontId="49" fillId="8" borderId="10" xfId="0" applyNumberFormat="1" applyFont="1" applyFill="1" applyBorder="1" applyAlignment="1">
      <alignment horizontal="center" vertical="center" wrapText="1"/>
    </xf>
    <xf numFmtId="0" fontId="49" fillId="8" borderId="10" xfId="0" applyFont="1" applyFill="1" applyBorder="1" applyAlignment="1">
      <alignment horizontal="center" vertical="center" wrapText="1"/>
    </xf>
    <xf numFmtId="169" fontId="49" fillId="8" borderId="10" xfId="2" applyNumberFormat="1" applyFont="1" applyFill="1" applyBorder="1" applyAlignment="1" applyProtection="1">
      <alignment horizontal="center" vertical="center" wrapText="1"/>
      <protection hidden="1"/>
    </xf>
    <xf numFmtId="169" fontId="76" fillId="8" borderId="1" xfId="0" applyNumberFormat="1" applyFont="1" applyFill="1" applyBorder="1" applyAlignment="1">
      <alignment horizontal="center" vertical="center" wrapText="1"/>
    </xf>
    <xf numFmtId="0" fontId="66" fillId="8" borderId="0" xfId="0" applyFont="1" applyFill="1" applyAlignment="1">
      <alignment wrapText="1"/>
    </xf>
    <xf numFmtId="0" fontId="49" fillId="8" borderId="1" xfId="0" applyFont="1" applyFill="1" applyBorder="1" applyAlignment="1">
      <alignment horizontal="left" vertical="center" wrapText="1"/>
    </xf>
    <xf numFmtId="166" fontId="49" fillId="8" borderId="10" xfId="2" applyNumberFormat="1" applyFont="1" applyFill="1" applyBorder="1" applyAlignment="1" applyProtection="1">
      <alignment horizontal="center" vertical="center" wrapText="1"/>
      <protection hidden="1"/>
    </xf>
    <xf numFmtId="0" fontId="76" fillId="15" borderId="1" xfId="0" applyFont="1" applyFill="1" applyBorder="1" applyAlignment="1">
      <alignment horizontal="justify" vertical="center" wrapText="1"/>
    </xf>
    <xf numFmtId="0" fontId="76" fillId="15" borderId="1" xfId="0" applyFont="1" applyFill="1" applyBorder="1" applyAlignment="1">
      <alignment wrapText="1"/>
    </xf>
    <xf numFmtId="166" fontId="76" fillId="15" borderId="1" xfId="0" applyNumberFormat="1" applyFont="1" applyFill="1" applyBorder="1" applyAlignment="1">
      <alignment horizontal="center" vertical="center" wrapText="1"/>
    </xf>
    <xf numFmtId="170" fontId="76" fillId="15" borderId="1" xfId="0" applyNumberFormat="1" applyFont="1" applyFill="1" applyBorder="1" applyAlignment="1">
      <alignment horizontal="center" vertical="center" wrapText="1"/>
    </xf>
    <xf numFmtId="14" fontId="76" fillId="15" borderId="1" xfId="0" applyNumberFormat="1" applyFont="1" applyFill="1" applyBorder="1" applyAlignment="1">
      <alignment horizontal="center" vertical="center" wrapText="1"/>
    </xf>
    <xf numFmtId="0" fontId="76" fillId="15" borderId="1" xfId="0" applyFont="1" applyFill="1" applyBorder="1" applyAlignment="1">
      <alignment horizontal="center" vertical="center" wrapText="1"/>
    </xf>
    <xf numFmtId="14" fontId="76" fillId="15" borderId="1" xfId="0" applyNumberFormat="1" applyFont="1" applyFill="1" applyBorder="1" applyAlignment="1">
      <alignment vertical="center" wrapText="1"/>
    </xf>
    <xf numFmtId="14" fontId="76" fillId="0" borderId="1" xfId="0" applyNumberFormat="1" applyFont="1" applyBorder="1" applyAlignment="1">
      <alignment wrapText="1"/>
    </xf>
    <xf numFmtId="172" fontId="76" fillId="8" borderId="1" xfId="0" applyNumberFormat="1" applyFont="1" applyFill="1" applyBorder="1" applyAlignment="1">
      <alignment vertical="center" wrapText="1"/>
    </xf>
    <xf numFmtId="14" fontId="76" fillId="8" borderId="1" xfId="0" applyNumberFormat="1" applyFont="1" applyFill="1" applyBorder="1" applyAlignment="1">
      <alignment wrapText="1"/>
    </xf>
    <xf numFmtId="166" fontId="49" fillId="8" borderId="1" xfId="2" applyNumberFormat="1" applyFont="1" applyFill="1" applyBorder="1" applyAlignment="1" applyProtection="1">
      <alignment horizontal="center" vertical="center" wrapText="1"/>
      <protection hidden="1"/>
    </xf>
    <xf numFmtId="170" fontId="49" fillId="8" borderId="1" xfId="2" applyNumberFormat="1" applyFont="1" applyFill="1" applyBorder="1" applyAlignment="1" applyProtection="1">
      <alignment horizontal="center" vertical="center" wrapText="1"/>
      <protection hidden="1"/>
    </xf>
    <xf numFmtId="170" fontId="49" fillId="8" borderId="3" xfId="0" applyNumberFormat="1" applyFont="1" applyFill="1" applyBorder="1" applyAlignment="1">
      <alignment horizontal="center" vertical="center" wrapText="1"/>
    </xf>
    <xf numFmtId="170" fontId="49" fillId="8" borderId="10" xfId="2" applyNumberFormat="1" applyFont="1" applyFill="1" applyBorder="1" applyAlignment="1" applyProtection="1">
      <alignment horizontal="center" vertical="center" wrapText="1"/>
      <protection hidden="1"/>
    </xf>
    <xf numFmtId="169" fontId="49" fillId="8" borderId="2" xfId="0" applyNumberFormat="1" applyFont="1" applyFill="1" applyBorder="1" applyAlignment="1">
      <alignment horizontal="center" vertical="center" wrapText="1"/>
    </xf>
    <xf numFmtId="3" fontId="76" fillId="8" borderId="1" xfId="0" applyNumberFormat="1" applyFont="1" applyFill="1" applyBorder="1" applyAlignment="1">
      <alignment wrapText="1"/>
    </xf>
    <xf numFmtId="49" fontId="49" fillId="0" borderId="10" xfId="2" applyNumberFormat="1" applyFont="1" applyFill="1" applyBorder="1" applyAlignment="1" applyProtection="1">
      <alignment horizontal="center" vertical="center" wrapText="1"/>
      <protection hidden="1"/>
    </xf>
    <xf numFmtId="14" fontId="49" fillId="0" borderId="10" xfId="0" applyNumberFormat="1" applyFont="1" applyFill="1" applyBorder="1" applyAlignment="1">
      <alignment horizontal="center" vertical="center" wrapText="1"/>
    </xf>
    <xf numFmtId="0" fontId="76" fillId="8" borderId="1" xfId="0" applyFont="1" applyFill="1" applyBorder="1" applyAlignment="1">
      <alignment horizontal="right" vertical="center" wrapText="1"/>
    </xf>
    <xf numFmtId="0" fontId="76" fillId="8" borderId="1" xfId="0" applyFont="1" applyFill="1" applyBorder="1" applyAlignment="1">
      <alignment horizontal="center" wrapText="1"/>
    </xf>
    <xf numFmtId="167" fontId="49" fillId="8" borderId="2" xfId="2" applyNumberFormat="1" applyFont="1" applyFill="1" applyBorder="1" applyAlignment="1" applyProtection="1">
      <alignment horizontal="left" vertical="center" wrapText="1"/>
      <protection hidden="1"/>
    </xf>
    <xf numFmtId="4" fontId="76" fillId="8" borderId="1" xfId="0" applyNumberFormat="1" applyFont="1" applyFill="1" applyBorder="1" applyAlignment="1">
      <alignment vertical="center" wrapText="1"/>
    </xf>
    <xf numFmtId="0" fontId="76" fillId="0" borderId="1" xfId="0" applyFont="1" applyFill="1" applyBorder="1" applyAlignment="1">
      <alignment vertical="center" wrapText="1"/>
    </xf>
    <xf numFmtId="14" fontId="76" fillId="5" borderId="1" xfId="0" applyNumberFormat="1" applyFont="1" applyFill="1" applyBorder="1" applyAlignment="1">
      <alignment vertical="center" wrapText="1"/>
    </xf>
    <xf numFmtId="14" fontId="76" fillId="0" borderId="1" xfId="0" applyNumberFormat="1" applyFont="1" applyBorder="1" applyAlignment="1">
      <alignment vertical="center" wrapText="1"/>
    </xf>
    <xf numFmtId="0" fontId="76" fillId="5" borderId="1" xfId="0" applyFont="1" applyFill="1" applyBorder="1" applyAlignment="1">
      <alignment wrapText="1"/>
    </xf>
    <xf numFmtId="0" fontId="76" fillId="5" borderId="1" xfId="0" applyFont="1" applyFill="1" applyBorder="1" applyAlignment="1">
      <alignment horizontal="center" vertical="center" wrapText="1"/>
    </xf>
    <xf numFmtId="170" fontId="49" fillId="5" borderId="3" xfId="0" applyNumberFormat="1" applyFont="1" applyFill="1" applyBorder="1" applyAlignment="1">
      <alignment horizontal="center" vertical="center" wrapText="1"/>
    </xf>
    <xf numFmtId="0" fontId="76" fillId="8" borderId="0" xfId="0" applyFont="1" applyFill="1" applyAlignment="1">
      <alignment vertical="center"/>
    </xf>
    <xf numFmtId="0" fontId="76" fillId="0" borderId="0" xfId="0" applyFont="1" applyAlignment="1">
      <alignment vertical="center" wrapText="1"/>
    </xf>
    <xf numFmtId="0" fontId="49" fillId="0" borderId="1" xfId="0" applyFont="1" applyFill="1" applyBorder="1" applyAlignment="1">
      <alignment horizontal="justify" vertical="center" wrapText="1"/>
    </xf>
    <xf numFmtId="0" fontId="49" fillId="0" borderId="1" xfId="0" applyFont="1" applyFill="1" applyBorder="1" applyAlignment="1">
      <alignment horizontal="center" vertical="center" wrapText="1"/>
    </xf>
    <xf numFmtId="4" fontId="49" fillId="0" borderId="1" xfId="0" applyNumberFormat="1" applyFont="1" applyFill="1" applyBorder="1" applyAlignment="1">
      <alignment horizontal="center" vertical="center"/>
    </xf>
    <xf numFmtId="0" fontId="49" fillId="0" borderId="1" xfId="0" applyFont="1" applyFill="1" applyBorder="1" applyAlignment="1">
      <alignment horizontal="left" vertical="center" wrapText="1"/>
    </xf>
    <xf numFmtId="0" fontId="76" fillId="8" borderId="1" xfId="0" applyFont="1" applyFill="1" applyBorder="1" applyAlignment="1">
      <alignment vertical="top" wrapText="1"/>
    </xf>
    <xf numFmtId="0" fontId="76" fillId="5" borderId="0" xfId="0" applyFont="1" applyFill="1" applyAlignment="1">
      <alignment vertical="center" wrapText="1"/>
    </xf>
    <xf numFmtId="170" fontId="76" fillId="5" borderId="1" xfId="0" applyNumberFormat="1" applyFont="1" applyFill="1" applyBorder="1" applyAlignment="1">
      <alignment horizontal="center" vertical="center" wrapText="1"/>
    </xf>
    <xf numFmtId="0" fontId="66" fillId="5" borderId="0" xfId="0" applyFont="1" applyFill="1" applyAlignment="1">
      <alignment wrapText="1"/>
    </xf>
    <xf numFmtId="0" fontId="76" fillId="5" borderId="1" xfId="0" applyFont="1" applyFill="1" applyBorder="1" applyAlignment="1">
      <alignment horizontal="justify" vertical="center" wrapText="1"/>
    </xf>
    <xf numFmtId="166" fontId="76" fillId="5" borderId="1" xfId="0" applyNumberFormat="1" applyFont="1" applyFill="1" applyBorder="1" applyAlignment="1">
      <alignment horizontal="center" vertical="center" wrapText="1"/>
    </xf>
    <xf numFmtId="0" fontId="76" fillId="0" borderId="2" xfId="0" applyFont="1" applyBorder="1" applyAlignment="1">
      <alignment horizontal="center" vertical="center" wrapText="1"/>
    </xf>
    <xf numFmtId="0" fontId="76" fillId="8" borderId="2" xfId="0" applyFont="1" applyFill="1" applyBorder="1" applyAlignment="1">
      <alignment wrapText="1"/>
    </xf>
    <xf numFmtId="0" fontId="76" fillId="8" borderId="2" xfId="0" applyFont="1" applyFill="1" applyBorder="1" applyAlignment="1">
      <alignment horizontal="center" vertical="center" wrapText="1"/>
    </xf>
    <xf numFmtId="170" fontId="76" fillId="8" borderId="2" xfId="0" applyNumberFormat="1" applyFont="1" applyFill="1" applyBorder="1" applyAlignment="1">
      <alignment horizontal="center" vertical="center" wrapText="1"/>
    </xf>
    <xf numFmtId="14" fontId="76" fillId="8" borderId="2" xfId="0" applyNumberFormat="1" applyFont="1" applyFill="1" applyBorder="1" applyAlignment="1">
      <alignment horizontal="center" vertical="center" wrapText="1"/>
    </xf>
    <xf numFmtId="0" fontId="76" fillId="8" borderId="2" xfId="0" applyNumberFormat="1" applyFont="1" applyFill="1" applyBorder="1" applyAlignment="1">
      <alignment horizontal="center" vertical="center" wrapText="1"/>
    </xf>
    <xf numFmtId="14" fontId="76" fillId="0" borderId="2" xfId="0" applyNumberFormat="1" applyFont="1" applyFill="1" applyBorder="1" applyAlignment="1">
      <alignment vertical="center" wrapText="1"/>
    </xf>
    <xf numFmtId="0" fontId="76" fillId="0" borderId="1" xfId="0" applyFont="1" applyBorder="1" applyAlignment="1">
      <alignment wrapText="1"/>
    </xf>
    <xf numFmtId="14" fontId="76" fillId="0" borderId="1" xfId="0" applyNumberFormat="1" applyFont="1" applyBorder="1" applyAlignment="1">
      <alignment wrapText="1"/>
    </xf>
    <xf numFmtId="0" fontId="76" fillId="8" borderId="1" xfId="0" applyFont="1" applyFill="1" applyBorder="1" applyAlignment="1">
      <alignment horizontal="center" vertical="center" wrapText="1"/>
    </xf>
    <xf numFmtId="0" fontId="76" fillId="8" borderId="1" xfId="0" applyFont="1" applyFill="1" applyBorder="1" applyAlignment="1">
      <alignment vertical="center" wrapText="1"/>
    </xf>
    <xf numFmtId="14" fontId="76" fillId="8" borderId="1" xfId="0" applyNumberFormat="1" applyFont="1" applyFill="1" applyBorder="1" applyAlignment="1">
      <alignment vertical="center" wrapText="1"/>
    </xf>
    <xf numFmtId="0" fontId="76" fillId="8" borderId="0" xfId="0" applyFont="1" applyFill="1" applyAlignment="1">
      <alignment horizontal="center" vertical="center"/>
    </xf>
    <xf numFmtId="0" fontId="77" fillId="8" borderId="1" xfId="0" applyFont="1" applyFill="1" applyBorder="1" applyAlignment="1">
      <alignment horizontal="center" vertical="center" wrapText="1"/>
    </xf>
    <xf numFmtId="166" fontId="49" fillId="0" borderId="1" xfId="0" applyNumberFormat="1" applyFont="1" applyFill="1" applyBorder="1" applyAlignment="1">
      <alignment horizontal="center" vertical="center" wrapText="1"/>
    </xf>
    <xf numFmtId="169" fontId="76" fillId="8" borderId="1" xfId="0" applyNumberFormat="1" applyFont="1" applyFill="1" applyBorder="1" applyAlignment="1">
      <alignment vertical="center" wrapText="1"/>
    </xf>
    <xf numFmtId="165" fontId="76" fillId="8" borderId="1" xfId="0" applyNumberFormat="1" applyFont="1" applyFill="1" applyBorder="1" applyAlignment="1">
      <alignment horizontal="center" vertical="center" wrapText="1"/>
    </xf>
    <xf numFmtId="170" fontId="49" fillId="8" borderId="2" xfId="0" applyNumberFormat="1" applyFont="1" applyFill="1" applyBorder="1" applyAlignment="1">
      <alignment horizontal="center" vertical="center" wrapText="1"/>
    </xf>
    <xf numFmtId="169" fontId="49" fillId="8" borderId="1" xfId="0" applyNumberFormat="1" applyFont="1" applyFill="1" applyBorder="1" applyAlignment="1">
      <alignment vertical="center" wrapText="1"/>
    </xf>
    <xf numFmtId="169" fontId="49" fillId="8" borderId="1" xfId="0" applyNumberFormat="1" applyFont="1" applyFill="1" applyBorder="1" applyAlignment="1">
      <alignment horizontal="center" vertical="center" wrapText="1"/>
    </xf>
    <xf numFmtId="14" fontId="76" fillId="5" borderId="1" xfId="0" applyNumberFormat="1" applyFont="1" applyFill="1" applyBorder="1" applyAlignment="1">
      <alignment wrapText="1"/>
    </xf>
    <xf numFmtId="3" fontId="76" fillId="5" borderId="1" xfId="0" applyNumberFormat="1" applyFont="1" applyFill="1" applyBorder="1" applyAlignment="1">
      <alignment wrapText="1"/>
    </xf>
    <xf numFmtId="170" fontId="76" fillId="8" borderId="0" xfId="0" applyNumberFormat="1" applyFont="1" applyFill="1" applyAlignment="1">
      <alignment horizontal="center" vertical="center"/>
    </xf>
    <xf numFmtId="0" fontId="76" fillId="0" borderId="0" xfId="0" applyFont="1" applyFill="1" applyAlignment="1">
      <alignment wrapText="1"/>
    </xf>
    <xf numFmtId="170" fontId="76" fillId="0" borderId="1" xfId="0" applyNumberFormat="1" applyFont="1" applyFill="1" applyBorder="1" applyAlignment="1">
      <alignment horizontal="center" vertical="center" wrapText="1"/>
    </xf>
    <xf numFmtId="0" fontId="76" fillId="0" borderId="3" xfId="0" applyFont="1" applyFill="1" applyBorder="1" applyAlignment="1">
      <alignment horizontal="center" vertical="center" wrapText="1"/>
    </xf>
    <xf numFmtId="170" fontId="49" fillId="0" borderId="3" xfId="0" applyNumberFormat="1" applyFont="1" applyFill="1" applyBorder="1" applyAlignment="1">
      <alignment horizontal="center" vertical="center" wrapText="1"/>
    </xf>
    <xf numFmtId="166" fontId="49" fillId="0" borderId="1" xfId="2" applyNumberFormat="1" applyFont="1" applyFill="1" applyBorder="1" applyAlignment="1" applyProtection="1">
      <alignment horizontal="center" vertical="center" wrapText="1"/>
      <protection hidden="1"/>
    </xf>
    <xf numFmtId="169" fontId="76" fillId="0" borderId="1" xfId="0" applyNumberFormat="1" applyFont="1" applyFill="1" applyBorder="1" applyAlignment="1">
      <alignment horizontal="center" vertical="center" wrapText="1"/>
    </xf>
    <xf numFmtId="167" fontId="49" fillId="0" borderId="1" xfId="2" applyNumberFormat="1" applyFont="1" applyFill="1" applyBorder="1" applyAlignment="1" applyProtection="1">
      <alignment horizontal="left" vertical="center" wrapText="1" indent="1"/>
      <protection hidden="1"/>
    </xf>
    <xf numFmtId="0" fontId="76" fillId="0" borderId="1" xfId="4" applyFont="1" applyFill="1" applyBorder="1" applyAlignment="1">
      <alignment horizontal="left" vertical="center" wrapText="1"/>
    </xf>
    <xf numFmtId="4" fontId="76" fillId="0" borderId="1" xfId="0" applyNumberFormat="1" applyFont="1" applyBorder="1" applyAlignment="1">
      <alignment horizontal="center" vertical="center" wrapText="1"/>
    </xf>
    <xf numFmtId="0" fontId="76" fillId="0" borderId="3" xfId="0" applyFont="1" applyBorder="1" applyAlignment="1">
      <alignment horizontal="center" vertical="center" wrapText="1"/>
    </xf>
    <xf numFmtId="0" fontId="49" fillId="0" borderId="1" xfId="0" applyNumberFormat="1" applyFont="1" applyFill="1" applyBorder="1" applyAlignment="1">
      <alignment vertical="center" wrapText="1"/>
    </xf>
    <xf numFmtId="166" fontId="49" fillId="0" borderId="1" xfId="0" applyNumberFormat="1" applyFont="1" applyFill="1" applyBorder="1" applyAlignment="1">
      <alignment horizontal="center" vertical="center"/>
    </xf>
    <xf numFmtId="166" fontId="76" fillId="0" borderId="1" xfId="0" applyNumberFormat="1" applyFont="1" applyFill="1" applyBorder="1" applyAlignment="1">
      <alignment horizontal="center" vertical="center" wrapText="1"/>
    </xf>
    <xf numFmtId="169" fontId="49" fillId="0" borderId="1" xfId="2" applyNumberFormat="1" applyFont="1" applyFill="1" applyBorder="1" applyAlignment="1" applyProtection="1">
      <alignment horizontal="center" vertical="center" wrapText="1"/>
      <protection hidden="1"/>
    </xf>
    <xf numFmtId="171" fontId="76" fillId="8" borderId="1" xfId="0" applyNumberFormat="1" applyFont="1" applyFill="1" applyBorder="1" applyAlignment="1">
      <alignment horizontal="center" vertical="center" wrapText="1"/>
    </xf>
    <xf numFmtId="169" fontId="49" fillId="8" borderId="1" xfId="2" applyNumberFormat="1" applyFont="1" applyFill="1" applyBorder="1" applyAlignment="1" applyProtection="1">
      <alignment horizontal="center" vertical="center" wrapText="1"/>
      <protection hidden="1"/>
    </xf>
    <xf numFmtId="0" fontId="76" fillId="0" borderId="0" xfId="0" applyFont="1" applyBorder="1" applyAlignment="1">
      <alignment wrapText="1"/>
    </xf>
    <xf numFmtId="0" fontId="76" fillId="0" borderId="0" xfId="0" applyFont="1" applyFill="1" applyBorder="1" applyAlignment="1">
      <alignment wrapText="1"/>
    </xf>
    <xf numFmtId="0" fontId="76" fillId="0" borderId="0" xfId="0" applyFont="1" applyFill="1" applyAlignment="1">
      <alignment wrapText="1"/>
    </xf>
    <xf numFmtId="0" fontId="76" fillId="0" borderId="0" xfId="0" applyFont="1" applyBorder="1" applyAlignment="1">
      <alignment wrapText="1"/>
    </xf>
    <xf numFmtId="0" fontId="88" fillId="0" borderId="0" xfId="0" applyFont="1" applyBorder="1" applyAlignment="1">
      <alignment wrapText="1"/>
    </xf>
    <xf numFmtId="0" fontId="88" fillId="0" borderId="0" xfId="0" applyFont="1" applyAlignment="1">
      <alignment wrapText="1"/>
    </xf>
    <xf numFmtId="0" fontId="0" fillId="0" borderId="0" xfId="0"/>
    <xf numFmtId="0" fontId="84" fillId="0" borderId="0" xfId="0" applyFont="1" applyBorder="1" applyAlignment="1">
      <alignment wrapText="1"/>
    </xf>
    <xf numFmtId="0" fontId="84" fillId="0" borderId="0" xfId="0" applyFont="1" applyAlignment="1">
      <alignment wrapText="1"/>
    </xf>
    <xf numFmtId="0" fontId="76" fillId="0" borderId="0" xfId="0" applyFont="1" applyBorder="1" applyAlignment="1">
      <alignment wrapText="1"/>
    </xf>
    <xf numFmtId="0" fontId="76" fillId="0" borderId="0" xfId="0" applyFont="1" applyFill="1" applyAlignment="1">
      <alignment wrapText="1"/>
    </xf>
    <xf numFmtId="0" fontId="56" fillId="0" borderId="0" xfId="0" applyFont="1" applyFill="1" applyAlignment="1">
      <alignment wrapText="1"/>
    </xf>
    <xf numFmtId="0" fontId="71" fillId="16" borderId="1" xfId="0" applyFont="1" applyFill="1" applyBorder="1" applyAlignment="1">
      <alignment horizontal="center" vertical="center" wrapText="1"/>
    </xf>
    <xf numFmtId="0" fontId="88" fillId="0" borderId="0" xfId="0" applyFont="1" applyFill="1" applyBorder="1" applyAlignment="1">
      <alignment wrapText="1"/>
    </xf>
    <xf numFmtId="0" fontId="4" fillId="0" borderId="1" xfId="0" applyFont="1" applyFill="1" applyBorder="1" applyAlignment="1">
      <alignment vertical="top" wrapText="1"/>
    </xf>
    <xf numFmtId="4" fontId="4" fillId="0" borderId="1" xfId="0" applyNumberFormat="1" applyFont="1" applyFill="1" applyBorder="1" applyAlignment="1">
      <alignment horizontal="center" vertical="center" wrapText="1"/>
    </xf>
    <xf numFmtId="4" fontId="8" fillId="16" borderId="1" xfId="0" applyNumberFormat="1" applyFont="1" applyFill="1" applyBorder="1" applyAlignment="1">
      <alignment horizontal="center" vertical="center" wrapText="1"/>
    </xf>
    <xf numFmtId="0" fontId="84" fillId="0" borderId="3" xfId="0" applyFont="1" applyFill="1" applyBorder="1" applyAlignment="1">
      <alignment horizontal="center" vertical="center" wrapText="1"/>
    </xf>
    <xf numFmtId="0" fontId="0" fillId="0" borderId="0" xfId="0"/>
    <xf numFmtId="165" fontId="4" fillId="0" borderId="1" xfId="0" applyNumberFormat="1" applyFont="1" applyFill="1" applyBorder="1" applyAlignment="1">
      <alignment horizontal="center" vertical="center" wrapText="1"/>
    </xf>
    <xf numFmtId="0" fontId="0" fillId="0" borderId="0" xfId="0"/>
    <xf numFmtId="0" fontId="56" fillId="0" borderId="0" xfId="0" applyFont="1" applyFill="1" applyAlignment="1">
      <alignment wrapText="1"/>
    </xf>
    <xf numFmtId="0" fontId="84" fillId="0"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12" fillId="4" borderId="3"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13" fillId="4" borderId="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7" xfId="0"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 fontId="2" fillId="0" borderId="22" xfId="0" applyNumberFormat="1" applyFont="1" applyFill="1" applyBorder="1" applyAlignment="1">
      <alignment horizontal="center" vertical="center" wrapText="1"/>
    </xf>
    <xf numFmtId="14" fontId="2" fillId="0" borderId="21" xfId="0" applyNumberFormat="1" applyFont="1" applyFill="1" applyBorder="1" applyAlignment="1">
      <alignment horizontal="center" vertical="center" wrapText="1"/>
    </xf>
    <xf numFmtId="14" fontId="2" fillId="0" borderId="22"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17" fillId="0" borderId="3"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7" xfId="0" applyFont="1" applyFill="1" applyBorder="1" applyAlignment="1">
      <alignment horizontal="left" vertical="center" wrapText="1"/>
    </xf>
    <xf numFmtId="3" fontId="79" fillId="16" borderId="3" xfId="0" applyNumberFormat="1" applyFont="1" applyFill="1" applyBorder="1" applyAlignment="1">
      <alignment horizontal="center" vertical="center"/>
    </xf>
    <xf numFmtId="3" fontId="79" fillId="16" borderId="20" xfId="0" applyNumberFormat="1" applyFont="1" applyFill="1" applyBorder="1" applyAlignment="1">
      <alignment horizontal="center" vertical="center"/>
    </xf>
    <xf numFmtId="3" fontId="79" fillId="16" borderId="17" xfId="0" applyNumberFormat="1" applyFont="1" applyFill="1" applyBorder="1" applyAlignment="1">
      <alignment horizontal="center" vertical="center"/>
    </xf>
    <xf numFmtId="4" fontId="61" fillId="8" borderId="1" xfId="0" applyNumberFormat="1" applyFont="1" applyFill="1" applyBorder="1" applyAlignment="1">
      <alignment horizontal="center" vertical="center"/>
    </xf>
    <xf numFmtId="4" fontId="81" fillId="0" borderId="1" xfId="0" applyNumberFormat="1" applyFont="1" applyBorder="1" applyAlignment="1">
      <alignment horizontal="center" vertical="center" wrapText="1"/>
    </xf>
    <xf numFmtId="4" fontId="12" fillId="0" borderId="1" xfId="0" applyNumberFormat="1" applyFont="1" applyFill="1" applyBorder="1" applyAlignment="1">
      <alignment horizontal="center" vertical="center" wrapText="1"/>
    </xf>
    <xf numFmtId="4" fontId="16" fillId="4" borderId="1" xfId="0" applyNumberFormat="1" applyFont="1" applyFill="1" applyBorder="1" applyAlignment="1">
      <alignment horizontal="center" vertical="center" wrapText="1"/>
    </xf>
    <xf numFmtId="4" fontId="12" fillId="0" borderId="1" xfId="0" applyNumberFormat="1" applyFont="1" applyBorder="1" applyAlignment="1">
      <alignment horizontal="center" vertical="center" wrapText="1"/>
    </xf>
    <xf numFmtId="4" fontId="80" fillId="0" borderId="1" xfId="0" applyNumberFormat="1" applyFont="1" applyBorder="1" applyAlignment="1">
      <alignment horizontal="center" vertical="center"/>
    </xf>
    <xf numFmtId="4" fontId="12" fillId="8" borderId="1" xfId="0" applyNumberFormat="1" applyFont="1" applyFill="1" applyBorder="1" applyAlignment="1">
      <alignment horizontal="center" vertical="center" wrapText="1"/>
    </xf>
    <xf numFmtId="3" fontId="56" fillId="0" borderId="1" xfId="0" applyNumberFormat="1" applyFont="1" applyBorder="1" applyAlignment="1">
      <alignment horizontal="center" vertical="center" wrapText="1"/>
    </xf>
    <xf numFmtId="166" fontId="56" fillId="8"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170" fontId="6" fillId="0" borderId="1" xfId="0" applyNumberFormat="1" applyFont="1" applyBorder="1" applyAlignment="1">
      <alignment horizontal="center" vertical="center" wrapText="1"/>
    </xf>
    <xf numFmtId="0" fontId="71" fillId="0" borderId="3" xfId="0" applyFont="1" applyFill="1" applyBorder="1" applyAlignment="1">
      <alignment horizontal="center"/>
    </xf>
    <xf numFmtId="0" fontId="71" fillId="0" borderId="20" xfId="0" applyFont="1" applyFill="1" applyBorder="1" applyAlignment="1">
      <alignment horizontal="center"/>
    </xf>
    <xf numFmtId="0" fontId="71" fillId="0" borderId="17" xfId="0" applyFont="1" applyFill="1" applyBorder="1" applyAlignment="1">
      <alignment horizontal="center"/>
    </xf>
    <xf numFmtId="4" fontId="6" fillId="0" borderId="2" xfId="0" applyNumberFormat="1" applyFont="1" applyBorder="1" applyAlignment="1">
      <alignment horizontal="center" vertical="center" wrapText="1"/>
    </xf>
    <xf numFmtId="4" fontId="6" fillId="0" borderId="19"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81" fillId="0" borderId="25" xfId="0" applyFont="1" applyBorder="1" applyAlignment="1">
      <alignment horizontal="center"/>
    </xf>
    <xf numFmtId="4" fontId="4" fillId="5" borderId="1" xfId="0" applyNumberFormat="1" applyFont="1" applyFill="1" applyBorder="1" applyAlignment="1">
      <alignment horizontal="center" vertical="center" wrapText="1"/>
    </xf>
    <xf numFmtId="0" fontId="81" fillId="0" borderId="1" xfId="0" applyFont="1" applyFill="1" applyBorder="1" applyAlignment="1">
      <alignment horizontal="center"/>
    </xf>
    <xf numFmtId="0" fontId="81" fillId="0" borderId="3" xfId="0" applyFont="1" applyFill="1" applyBorder="1" applyAlignment="1">
      <alignment horizontal="center"/>
    </xf>
    <xf numFmtId="0" fontId="81" fillId="0" borderId="20" xfId="0" applyFont="1" applyFill="1" applyBorder="1" applyAlignment="1">
      <alignment horizontal="center"/>
    </xf>
    <xf numFmtId="0" fontId="81" fillId="0" borderId="17" xfId="0" applyFont="1" applyFill="1" applyBorder="1" applyAlignment="1">
      <alignment horizontal="center"/>
    </xf>
    <xf numFmtId="0" fontId="82" fillId="15" borderId="16" xfId="0" applyFont="1" applyFill="1" applyBorder="1" applyAlignment="1">
      <alignment horizontal="center" wrapText="1"/>
    </xf>
    <xf numFmtId="0" fontId="82" fillId="15" borderId="18" xfId="0" applyFont="1" applyFill="1" applyBorder="1" applyAlignment="1">
      <alignment horizontal="center" wrapText="1"/>
    </xf>
    <xf numFmtId="0" fontId="82" fillId="15" borderId="23" xfId="0" applyFont="1" applyFill="1" applyBorder="1" applyAlignment="1">
      <alignment horizontal="center" wrapText="1"/>
    </xf>
    <xf numFmtId="0" fontId="82" fillId="15" borderId="24" xfId="0" applyFont="1" applyFill="1" applyBorder="1" applyAlignment="1">
      <alignment horizontal="center" wrapText="1"/>
    </xf>
    <xf numFmtId="3" fontId="81" fillId="16" borderId="3" xfId="0" applyNumberFormat="1" applyFont="1" applyFill="1" applyBorder="1" applyAlignment="1">
      <alignment horizontal="center" vertical="center"/>
    </xf>
    <xf numFmtId="3" fontId="81" fillId="16" borderId="20" xfId="0" applyNumberFormat="1" applyFont="1" applyFill="1" applyBorder="1" applyAlignment="1">
      <alignment horizontal="center" vertical="center"/>
    </xf>
    <xf numFmtId="3" fontId="81" fillId="16" borderId="17" xfId="0" applyNumberFormat="1" applyFont="1" applyFill="1" applyBorder="1" applyAlignment="1">
      <alignment horizontal="center" vertical="center"/>
    </xf>
    <xf numFmtId="4" fontId="48" fillId="0" borderId="1" xfId="0" applyNumberFormat="1" applyFont="1" applyBorder="1" applyAlignment="1">
      <alignment horizontal="center" vertical="center" wrapText="1"/>
    </xf>
    <xf numFmtId="0" fontId="71" fillId="0" borderId="3" xfId="0" applyFont="1" applyBorder="1" applyAlignment="1">
      <alignment horizontal="center" wrapText="1"/>
    </xf>
    <xf numFmtId="0" fontId="71" fillId="0" borderId="20" xfId="0" applyFont="1" applyBorder="1" applyAlignment="1">
      <alignment horizontal="center" wrapText="1"/>
    </xf>
    <xf numFmtId="0" fontId="71" fillId="0" borderId="17" xfId="0" applyFont="1" applyBorder="1" applyAlignment="1">
      <alignment horizontal="center" wrapText="1"/>
    </xf>
    <xf numFmtId="4" fontId="49" fillId="5" borderId="1" xfId="0" applyNumberFormat="1" applyFont="1" applyFill="1" applyBorder="1" applyAlignment="1">
      <alignment horizontal="center" vertical="center" wrapText="1"/>
    </xf>
    <xf numFmtId="0" fontId="71" fillId="0" borderId="23" xfId="0" applyFont="1" applyBorder="1" applyAlignment="1">
      <alignment horizontal="center" wrapText="1"/>
    </xf>
    <xf numFmtId="0" fontId="78" fillId="0" borderId="26" xfId="0" applyFont="1" applyBorder="1" applyAlignment="1">
      <alignment horizontal="center" wrapText="1"/>
    </xf>
    <xf numFmtId="0" fontId="78" fillId="0" borderId="24" xfId="0" applyFont="1" applyBorder="1" applyAlignment="1">
      <alignment horizontal="center" wrapText="1"/>
    </xf>
    <xf numFmtId="4" fontId="48" fillId="0" borderId="2" xfId="0" applyNumberFormat="1" applyFont="1" applyBorder="1" applyAlignment="1">
      <alignment horizontal="center" vertical="center" wrapText="1"/>
    </xf>
    <xf numFmtId="4" fontId="48" fillId="0" borderId="10" xfId="0" applyNumberFormat="1" applyFont="1" applyBorder="1" applyAlignment="1">
      <alignment horizontal="center" vertical="center" wrapText="1"/>
    </xf>
    <xf numFmtId="3" fontId="50" fillId="0" borderId="3" xfId="0" applyNumberFormat="1" applyFont="1" applyBorder="1" applyAlignment="1">
      <alignment horizontal="center" vertical="center" wrapText="1"/>
    </xf>
    <xf numFmtId="3" fontId="48" fillId="0" borderId="20" xfId="0" applyNumberFormat="1" applyFont="1" applyBorder="1" applyAlignment="1">
      <alignment horizontal="center" vertical="center" wrapText="1"/>
    </xf>
    <xf numFmtId="3" fontId="48" fillId="0" borderId="17" xfId="0" applyNumberFormat="1" applyFont="1" applyBorder="1" applyAlignment="1">
      <alignment horizontal="center" vertical="center" wrapText="1"/>
    </xf>
    <xf numFmtId="0" fontId="76" fillId="0" borderId="3"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7" xfId="0" applyFont="1" applyFill="1" applyBorder="1" applyAlignment="1">
      <alignment horizontal="center" vertical="center" wrapText="1"/>
    </xf>
    <xf numFmtId="14" fontId="76" fillId="5" borderId="2" xfId="0" applyNumberFormat="1" applyFont="1" applyFill="1" applyBorder="1" applyAlignment="1">
      <alignment horizontal="center" vertical="center" wrapText="1"/>
    </xf>
    <xf numFmtId="14" fontId="76" fillId="5" borderId="19" xfId="0" applyNumberFormat="1" applyFont="1" applyFill="1" applyBorder="1" applyAlignment="1">
      <alignment horizontal="center" vertical="center" wrapText="1"/>
    </xf>
    <xf numFmtId="14" fontId="76" fillId="5" borderId="10" xfId="0" applyNumberFormat="1" applyFont="1" applyFill="1" applyBorder="1" applyAlignment="1">
      <alignment horizontal="center" vertical="center" wrapText="1"/>
    </xf>
    <xf numFmtId="4" fontId="47" fillId="0" borderId="1" xfId="0" applyNumberFormat="1" applyFont="1" applyBorder="1" applyAlignment="1">
      <alignment horizontal="center" vertical="center" wrapText="1"/>
    </xf>
    <xf numFmtId="4" fontId="48" fillId="0" borderId="19" xfId="0" applyNumberFormat="1" applyFont="1" applyBorder="1" applyAlignment="1">
      <alignment horizontal="center" vertical="center" wrapText="1"/>
    </xf>
    <xf numFmtId="0" fontId="71" fillId="0" borderId="3" xfId="0" applyFont="1" applyBorder="1" applyAlignment="1">
      <alignment vertical="center" wrapText="1"/>
    </xf>
    <xf numFmtId="0" fontId="71" fillId="0" borderId="20" xfId="0" applyFont="1" applyBorder="1" applyAlignment="1">
      <alignment vertical="center" wrapText="1"/>
    </xf>
    <xf numFmtId="0" fontId="71" fillId="0" borderId="17" xfId="0" applyFont="1" applyBorder="1" applyAlignment="1">
      <alignment vertical="center" wrapText="1"/>
    </xf>
    <xf numFmtId="0" fontId="83" fillId="0" borderId="1" xfId="0" applyFont="1" applyBorder="1" applyAlignment="1">
      <alignment horizontal="center" wrapText="1"/>
    </xf>
    <xf numFmtId="170" fontId="49" fillId="8" borderId="2" xfId="0" applyNumberFormat="1" applyFont="1" applyFill="1" applyBorder="1" applyAlignment="1">
      <alignment horizontal="center" vertical="center" wrapText="1"/>
    </xf>
    <xf numFmtId="170" fontId="49" fillId="8" borderId="19" xfId="0" applyNumberFormat="1" applyFont="1" applyFill="1" applyBorder="1" applyAlignment="1">
      <alignment horizontal="center" vertical="center" wrapText="1"/>
    </xf>
    <xf numFmtId="170" fontId="49" fillId="8" borderId="10" xfId="0" applyNumberFormat="1" applyFont="1" applyFill="1" applyBorder="1" applyAlignment="1">
      <alignment horizontal="center" vertical="center" wrapText="1"/>
    </xf>
    <xf numFmtId="0" fontId="76" fillId="5" borderId="2" xfId="0" applyFont="1" applyFill="1" applyBorder="1" applyAlignment="1">
      <alignment horizontal="center" vertical="center" wrapText="1"/>
    </xf>
    <xf numFmtId="0" fontId="76" fillId="5" borderId="19" xfId="0" applyFont="1" applyFill="1" applyBorder="1" applyAlignment="1">
      <alignment horizontal="center" vertical="center" wrapText="1"/>
    </xf>
    <xf numFmtId="0" fontId="76" fillId="5" borderId="10" xfId="0" applyFont="1" applyFill="1" applyBorder="1" applyAlignment="1">
      <alignment horizontal="center" vertical="center" wrapText="1"/>
    </xf>
    <xf numFmtId="0" fontId="76" fillId="5" borderId="2" xfId="0" applyFont="1" applyFill="1" applyBorder="1" applyAlignment="1">
      <alignment horizontal="center" wrapText="1"/>
    </xf>
    <xf numFmtId="0" fontId="76" fillId="5" borderId="19" xfId="0" applyFont="1" applyFill="1" applyBorder="1" applyAlignment="1">
      <alignment horizontal="center" wrapText="1"/>
    </xf>
    <xf numFmtId="0" fontId="76" fillId="5" borderId="10" xfId="0" applyFont="1" applyFill="1" applyBorder="1" applyAlignment="1">
      <alignment horizontal="center" wrapText="1"/>
    </xf>
    <xf numFmtId="0" fontId="76" fillId="8" borderId="2" xfId="0" applyFont="1" applyFill="1" applyBorder="1" applyAlignment="1">
      <alignment horizontal="center" vertical="center" wrapText="1"/>
    </xf>
    <xf numFmtId="0" fontId="76" fillId="8" borderId="19" xfId="0" applyFont="1" applyFill="1" applyBorder="1" applyAlignment="1">
      <alignment horizontal="center" vertical="center" wrapText="1"/>
    </xf>
    <xf numFmtId="0" fontId="76" fillId="8" borderId="10" xfId="0" applyFont="1" applyFill="1" applyBorder="1" applyAlignment="1">
      <alignment horizontal="center" vertical="center" wrapText="1"/>
    </xf>
    <xf numFmtId="14" fontId="76" fillId="8" borderId="2" xfId="0" applyNumberFormat="1" applyFont="1" applyFill="1" applyBorder="1" applyAlignment="1">
      <alignment horizontal="center" vertical="center" wrapText="1"/>
    </xf>
    <xf numFmtId="14" fontId="76" fillId="8" borderId="19" xfId="0" applyNumberFormat="1" applyFont="1" applyFill="1" applyBorder="1" applyAlignment="1">
      <alignment horizontal="center" vertical="center" wrapText="1"/>
    </xf>
    <xf numFmtId="14" fontId="76" fillId="8" borderId="10" xfId="0" applyNumberFormat="1" applyFont="1" applyFill="1" applyBorder="1" applyAlignment="1">
      <alignment horizontal="center" vertical="center" wrapText="1"/>
    </xf>
    <xf numFmtId="170" fontId="48" fillId="0" borderId="1" xfId="0" applyNumberFormat="1" applyFont="1" applyBorder="1" applyAlignment="1">
      <alignment horizontal="center" vertical="center" wrapText="1"/>
    </xf>
    <xf numFmtId="0" fontId="71" fillId="16" borderId="3" xfId="0" applyFont="1" applyFill="1" applyBorder="1" applyAlignment="1">
      <alignment horizontal="center" vertical="center" wrapText="1"/>
    </xf>
    <xf numFmtId="0" fontId="71" fillId="16" borderId="20" xfId="0" applyFont="1" applyFill="1" applyBorder="1" applyAlignment="1">
      <alignment horizontal="center" vertical="center" wrapText="1"/>
    </xf>
    <xf numFmtId="0" fontId="71" fillId="16" borderId="17" xfId="0"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3" fillId="16" borderId="20" xfId="0" applyFont="1" applyFill="1" applyBorder="1" applyAlignment="1">
      <alignment horizontal="center" vertical="center" wrapText="1"/>
    </xf>
    <xf numFmtId="0" fontId="13" fillId="16" borderId="17" xfId="0" applyFont="1" applyFill="1" applyBorder="1" applyAlignment="1">
      <alignment horizontal="center" vertical="center" wrapText="1"/>
    </xf>
    <xf numFmtId="0" fontId="73" fillId="0" borderId="3" xfId="0" applyFont="1" applyFill="1" applyBorder="1" applyAlignment="1">
      <alignment horizontal="center" vertical="center" wrapText="1"/>
    </xf>
    <xf numFmtId="0" fontId="73" fillId="0" borderId="2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0" borderId="19"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4" fillId="0" borderId="3" xfId="0" applyFont="1" applyFill="1" applyBorder="1" applyAlignment="1">
      <alignment horizontal="center" vertical="center" wrapText="1"/>
    </xf>
    <xf numFmtId="0" fontId="0" fillId="0" borderId="0" xfId="0"/>
    <xf numFmtId="0" fontId="0" fillId="0" borderId="0" xfId="0"/>
    <xf numFmtId="2" fontId="84" fillId="0" borderId="1" xfId="0" applyNumberFormat="1" applyFont="1" applyFill="1" applyBorder="1" applyAlignment="1">
      <alignment horizontal="center" vertical="center" wrapText="1"/>
    </xf>
    <xf numFmtId="2" fontId="84" fillId="0" borderId="1" xfId="398" applyNumberFormat="1" applyFont="1" applyFill="1" applyBorder="1" applyAlignment="1">
      <alignment horizontal="center" vertical="center"/>
    </xf>
    <xf numFmtId="0" fontId="87" fillId="0" borderId="1" xfId="0" applyFont="1" applyFill="1" applyBorder="1" applyAlignment="1">
      <alignment horizontal="left" vertical="center" wrapText="1"/>
    </xf>
    <xf numFmtId="43" fontId="87" fillId="0" borderId="1" xfId="398" applyFont="1" applyFill="1" applyBorder="1" applyAlignment="1">
      <alignment horizontal="center" vertical="center"/>
    </xf>
    <xf numFmtId="0" fontId="84" fillId="0" borderId="1" xfId="0" applyFont="1" applyFill="1" applyBorder="1" applyAlignment="1">
      <alignment horizontal="left" vertical="center"/>
    </xf>
    <xf numFmtId="0" fontId="84" fillId="0" borderId="1"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100" fillId="0" borderId="0" xfId="0" applyFont="1"/>
    <xf numFmtId="0" fontId="84" fillId="0" borderId="0" xfId="0" applyFont="1" applyBorder="1" applyAlignment="1">
      <alignment horizontal="center" vertical="center" wrapText="1"/>
    </xf>
    <xf numFmtId="0" fontId="84" fillId="0" borderId="0" xfId="0" applyFont="1" applyAlignment="1">
      <alignment horizontal="center" vertical="center" wrapText="1"/>
    </xf>
  </cellXfs>
  <cellStyles count="411">
    <cellStyle name="Excel Built-in Excel Built-in Normal" xfId="30"/>
    <cellStyle name="Excel Built-in Normal" xfId="31"/>
    <cellStyle name="Excel Built-in Normal 2" xfId="32"/>
    <cellStyle name="Excel Built-in Normal 2 10" xfId="244"/>
    <cellStyle name="Excel Built-in Normal 2 11" xfId="246"/>
    <cellStyle name="Excel Built-in Normal 2 12" xfId="247"/>
    <cellStyle name="Excel Built-in Normal 2 13" xfId="249"/>
    <cellStyle name="Excel Built-in Normal 2 14" xfId="203"/>
    <cellStyle name="Excel Built-in Normal 2 2" xfId="225"/>
    <cellStyle name="Excel Built-in Normal 2 2 2" xfId="230"/>
    <cellStyle name="Excel Built-in Normal 2 2 3" xfId="252"/>
    <cellStyle name="Excel Built-in Normal 2 3" xfId="231"/>
    <cellStyle name="Excel Built-in Normal 2 4" xfId="233"/>
    <cellStyle name="Excel Built-in Normal 2 5" xfId="235"/>
    <cellStyle name="Excel Built-in Normal 2 6" xfId="236"/>
    <cellStyle name="Excel Built-in Normal 2 7" xfId="238"/>
    <cellStyle name="Excel Built-in Normal 2 8" xfId="239"/>
    <cellStyle name="Excel Built-in Normal 2 9" xfId="240"/>
    <cellStyle name="Normal 2" xfId="368"/>
    <cellStyle name="Style 1" xfId="364"/>
    <cellStyle name="Style 1 2" xfId="369"/>
    <cellStyle name="TableStyleLight1" xfId="7"/>
    <cellStyle name="Денежный 2" xfId="379"/>
    <cellStyle name="КС-3" xfId="33"/>
    <cellStyle name="Обычный" xfId="0" builtinId="0"/>
    <cellStyle name="Обычный 10" xfId="8"/>
    <cellStyle name="Обычный 10 2" xfId="111"/>
    <cellStyle name="Обычный 10 3" xfId="210"/>
    <cellStyle name="Обычный 10 4" xfId="323"/>
    <cellStyle name="Обычный 10 4 2" xfId="352"/>
    <cellStyle name="Обычный 10 5" xfId="87"/>
    <cellStyle name="Обычный 11" xfId="9"/>
    <cellStyle name="Обычный 11 2" xfId="115"/>
    <cellStyle name="Обычный 11 3" xfId="211"/>
    <cellStyle name="Обычный 11 4" xfId="353"/>
    <cellStyle name="Обычный 12" xfId="93"/>
    <cellStyle name="Обычный 12 2" xfId="118"/>
    <cellStyle name="Обычный 12 3" xfId="212"/>
    <cellStyle name="Обычный 12 4" xfId="354"/>
    <cellStyle name="Обычный 13" xfId="10"/>
    <cellStyle name="Обычный 13 2" xfId="213"/>
    <cellStyle name="Обычный 13 3" xfId="324"/>
    <cellStyle name="Обычный 13 3 2" xfId="355"/>
    <cellStyle name="Обычный 13 4" xfId="122"/>
    <cellStyle name="Обычный 14" xfId="123"/>
    <cellStyle name="Обычный 14 2" xfId="214"/>
    <cellStyle name="Обычный 14 3" xfId="356"/>
    <cellStyle name="Обычный 15" xfId="11"/>
    <cellStyle name="Обычный 15 2" xfId="325"/>
    <cellStyle name="Обычный 15 3" xfId="223"/>
    <cellStyle name="Обычный 16" xfId="241"/>
    <cellStyle name="Обычный 17" xfId="242"/>
    <cellStyle name="Обычный 18" xfId="243"/>
    <cellStyle name="Обычный 19" xfId="232"/>
    <cellStyle name="Обычный 2" xfId="1"/>
    <cellStyle name="Обычный 2 10" xfId="148"/>
    <cellStyle name="Обычный 2 10 2" xfId="248"/>
    <cellStyle name="Обычный 2 10 3" xfId="358"/>
    <cellStyle name="Обычный 2 11" xfId="149"/>
    <cellStyle name="Обычный 2 12" xfId="150"/>
    <cellStyle name="Обычный 2 13" xfId="151"/>
    <cellStyle name="Обычный 2 14" xfId="152"/>
    <cellStyle name="Обычный 2 15" xfId="153"/>
    <cellStyle name="Обычный 2 16" xfId="154"/>
    <cellStyle name="Обычный 2 17" xfId="156"/>
    <cellStyle name="Обычный 2 18" xfId="157"/>
    <cellStyle name="Обычный 2 19" xfId="158"/>
    <cellStyle name="Обычный 2 2" xfId="2"/>
    <cellStyle name="Обычный 2 2 10" xfId="147"/>
    <cellStyle name="Обычный 2 2 11" xfId="132"/>
    <cellStyle name="Обычный 2 2 12" xfId="170"/>
    <cellStyle name="Обычный 2 2 13" xfId="172"/>
    <cellStyle name="Обычный 2 2 14" xfId="174"/>
    <cellStyle name="Обычный 2 2 15" xfId="169"/>
    <cellStyle name="Обычный 2 2 16" xfId="176"/>
    <cellStyle name="Обычный 2 2 17" xfId="178"/>
    <cellStyle name="Обычный 2 2 18" xfId="180"/>
    <cellStyle name="Обычный 2 2 19" xfId="182"/>
    <cellStyle name="Обычный 2 2 2" xfId="12"/>
    <cellStyle name="Обычный 2 2 2 2" xfId="37"/>
    <cellStyle name="Обычный 2 2 2 2 2" xfId="38"/>
    <cellStyle name="Обычный 2 2 2 2 3" xfId="251"/>
    <cellStyle name="Обычный 2 2 2 3" xfId="39"/>
    <cellStyle name="Обычный 2 2 2 4" xfId="250"/>
    <cellStyle name="Обычный 2 2 2 5" xfId="205"/>
    <cellStyle name="Обычный 2 2 2 6" xfId="326"/>
    <cellStyle name="Обычный 2 2 2 7" xfId="36"/>
    <cellStyle name="Обычный 2 2 20" xfId="184"/>
    <cellStyle name="Обычный 2 2 21" xfId="186"/>
    <cellStyle name="Обычный 2 2 22" xfId="188"/>
    <cellStyle name="Обычный 2 2 23" xfId="190"/>
    <cellStyle name="Обычный 2 2 24" xfId="192"/>
    <cellStyle name="Обычный 2 2 25" xfId="194"/>
    <cellStyle name="Обычный 2 2 26" xfId="196"/>
    <cellStyle name="Обычный 2 2 27" xfId="198"/>
    <cellStyle name="Обычный 2 2 28" xfId="200"/>
    <cellStyle name="Обычный 2 2 29" xfId="202"/>
    <cellStyle name="Обычный 2 2 3" xfId="40"/>
    <cellStyle name="Обычный 2 2 3 2" xfId="41"/>
    <cellStyle name="Обычный 2 2 3 2 2" xfId="342"/>
    <cellStyle name="Обычный 2 2 3 2 3" xfId="335"/>
    <cellStyle name="Обычный 2 2 3 3" xfId="360"/>
    <cellStyle name="Обычный 2 2 3 4" xfId="341"/>
    <cellStyle name="Обычный 2 2 30" xfId="204"/>
    <cellStyle name="Обычный 2 2 31" xfId="254"/>
    <cellStyle name="Обычный 2 2 32" xfId="258"/>
    <cellStyle name="Обычный 2 2 33" xfId="35"/>
    <cellStyle name="Обычный 2 2 4" xfId="134"/>
    <cellStyle name="Обычный 2 2 4 2" xfId="336"/>
    <cellStyle name="Обычный 2 2 5" xfId="137"/>
    <cellStyle name="Обычный 2 2 6" xfId="139"/>
    <cellStyle name="Обычный 2 2 7" xfId="141"/>
    <cellStyle name="Обычный 2 2 8" xfId="143"/>
    <cellStyle name="Обычный 2 2 9" xfId="145"/>
    <cellStyle name="Обычный 2 20" xfId="159"/>
    <cellStyle name="Обычный 2 21" xfId="160"/>
    <cellStyle name="Обычный 2 22" xfId="161"/>
    <cellStyle name="Обычный 2 23" xfId="162"/>
    <cellStyle name="Обычный 2 24" xfId="163"/>
    <cellStyle name="Обычный 2 25" xfId="164"/>
    <cellStyle name="Обычный 2 26" xfId="165"/>
    <cellStyle name="Обычный 2 27" xfId="166"/>
    <cellStyle name="Обычный 2 28" xfId="167"/>
    <cellStyle name="Обычный 2 29" xfId="253"/>
    <cellStyle name="Обычный 2 3" xfId="13"/>
    <cellStyle name="Обычный 2 3 2" xfId="42"/>
    <cellStyle name="Обычный 2 3 2 2" xfId="43"/>
    <cellStyle name="Обычный 2 3 2 3" xfId="343"/>
    <cellStyle name="Обычный 2 3 3" xfId="44"/>
    <cellStyle name="Обычный 2 30" xfId="257"/>
    <cellStyle name="Обычный 2 31" xfId="34"/>
    <cellStyle name="Обычный 2 31 2" xfId="410"/>
    <cellStyle name="Обычный 2 4" xfId="45"/>
    <cellStyle name="Обычный 2 4 2" xfId="46"/>
    <cellStyle name="Обычный 2 4 2 2" xfId="47"/>
    <cellStyle name="Обычный 2 4 2 2 2" xfId="374"/>
    <cellStyle name="Обычный 2 4 2 3" xfId="344"/>
    <cellStyle name="Обычный 2 4 3" xfId="48"/>
    <cellStyle name="Обычный 2 4 4" xfId="337"/>
    <cellStyle name="Обычный 2 5" xfId="49"/>
    <cellStyle name="Обычный 2 5 2" xfId="50"/>
    <cellStyle name="Обычный 2 5 2 2" xfId="375"/>
    <cellStyle name="Обычный 2 5 3" xfId="345"/>
    <cellStyle name="Обычный 2 6" xfId="14"/>
    <cellStyle name="Обычный 2 6 2" xfId="208"/>
    <cellStyle name="Обычный 2 6 2 2" xfId="376"/>
    <cellStyle name="Обычный 2 6 3" xfId="327"/>
    <cellStyle name="Обычный 2 6 3 2" xfId="346"/>
    <cellStyle name="Обычный 2 6 4" xfId="51"/>
    <cellStyle name="Обычный 2 7" xfId="52"/>
    <cellStyle name="Обычный 2 7 2" xfId="209"/>
    <cellStyle name="Обычный 2 7 2 2" xfId="377"/>
    <cellStyle name="Обычный 2 7 3" xfId="347"/>
    <cellStyle name="Обычный 2 8" xfId="71"/>
    <cellStyle name="Обычный 2 8 2" xfId="217"/>
    <cellStyle name="Обычный 2 8 3" xfId="349"/>
    <cellStyle name="Обычный 2 9" xfId="125"/>
    <cellStyle name="Обычный 2 9 2" xfId="221"/>
    <cellStyle name="Обычный 2 9 3" xfId="357"/>
    <cellStyle name="Обычный 20" xfId="234"/>
    <cellStyle name="Обычный 21" xfId="15"/>
    <cellStyle name="Обычный 21 2" xfId="16"/>
    <cellStyle name="Обычный 21 2 2" xfId="17"/>
    <cellStyle name="Обычный 21 5" xfId="18"/>
    <cellStyle name="Обычный 21_Белгородская область хотелки районов" xfId="19"/>
    <cellStyle name="Обычный 22" xfId="20"/>
    <cellStyle name="Обычный 22 2" xfId="328"/>
    <cellStyle name="Обычный 22 3" xfId="237"/>
    <cellStyle name="Обычный 23" xfId="21"/>
    <cellStyle name="Обычный 24" xfId="245"/>
    <cellStyle name="Обычный 25" xfId="321"/>
    <cellStyle name="Обычный 25 2" xfId="381"/>
    <cellStyle name="Обычный 25 3" xfId="383"/>
    <cellStyle name="Обычный 25 4" xfId="363"/>
    <cellStyle name="Обычный 26" xfId="334"/>
    <cellStyle name="Обычный 26 2" xfId="366"/>
    <cellStyle name="Обычный 27" xfId="380"/>
    <cellStyle name="Обычный 27 2" xfId="382"/>
    <cellStyle name="Обычный 27 3" xfId="396"/>
    <cellStyle name="Обычный 28" xfId="395"/>
    <cellStyle name="Обычный 29" xfId="400"/>
    <cellStyle name="Обычный 3" xfId="3"/>
    <cellStyle name="Обычный 3 10" xfId="144"/>
    <cellStyle name="Обычный 3 10 2 2" xfId="54"/>
    <cellStyle name="Обычный 3 11" xfId="146"/>
    <cellStyle name="Обычный 3 12" xfId="135"/>
    <cellStyle name="Обычный 3 13" xfId="168"/>
    <cellStyle name="Обычный 3 14" xfId="171"/>
    <cellStyle name="Обычный 3 15" xfId="173"/>
    <cellStyle name="Обычный 3 16" xfId="155"/>
    <cellStyle name="Обычный 3 17" xfId="175"/>
    <cellStyle name="Обычный 3 18" xfId="177"/>
    <cellStyle name="Обычный 3 19" xfId="179"/>
    <cellStyle name="Обычный 3 2" xfId="23"/>
    <cellStyle name="Обычный 3 2 2" xfId="218"/>
    <cellStyle name="Обычный 3 2 3" xfId="215"/>
    <cellStyle name="Обычный 3 2 4" xfId="216"/>
    <cellStyle name="Обычный 3 2 4 2" xfId="378"/>
    <cellStyle name="Обычный 3 2 5" xfId="330"/>
    <cellStyle name="Обычный 3 2 6" xfId="55"/>
    <cellStyle name="Обычный 3 20" xfId="181"/>
    <cellStyle name="Обычный 3 21" xfId="183"/>
    <cellStyle name="Обычный 3 22" xfId="185"/>
    <cellStyle name="Обычный 3 23" xfId="187"/>
    <cellStyle name="Обычный 3 24" xfId="189"/>
    <cellStyle name="Обычный 3 25" xfId="191"/>
    <cellStyle name="Обычный 3 26" xfId="193"/>
    <cellStyle name="Обычный 3 27" xfId="195"/>
    <cellStyle name="Обычный 3 28" xfId="197"/>
    <cellStyle name="Обычный 3 29" xfId="199"/>
    <cellStyle name="Обычный 3 3" xfId="22"/>
    <cellStyle name="Обычный 3 3 2" xfId="222"/>
    <cellStyle name="Обычный 3 3 3" xfId="329"/>
    <cellStyle name="Обычный 3 3 3 2" xfId="348"/>
    <cellStyle name="Обычный 3 3 4" xfId="70"/>
    <cellStyle name="Обычный 3 30" xfId="201"/>
    <cellStyle name="Обычный 3 31" xfId="255"/>
    <cellStyle name="Обычный 3 32" xfId="259"/>
    <cellStyle name="Обычный 3 33" xfId="53"/>
    <cellStyle name="Обычный 3 4" xfId="24"/>
    <cellStyle name="Обычный 3 4 2" xfId="25"/>
    <cellStyle name="Обычный 3 4 3" xfId="331"/>
    <cellStyle name="Обычный 3 4 4" xfId="124"/>
    <cellStyle name="Обычный 3 5" xfId="133"/>
    <cellStyle name="Обычный 3 6" xfId="136"/>
    <cellStyle name="Обычный 3 7" xfId="138"/>
    <cellStyle name="Обычный 3 8" xfId="140"/>
    <cellStyle name="Обычный 3 9" xfId="142"/>
    <cellStyle name="Обычный 30" xfId="403"/>
    <cellStyle name="Обычный 31" xfId="404"/>
    <cellStyle name="Обычный 32" xfId="402"/>
    <cellStyle name="Обычный 33" xfId="397"/>
    <cellStyle name="Обычный 34" xfId="409"/>
    <cellStyle name="Обычный 35" xfId="399"/>
    <cellStyle name="Обычный 36" xfId="407"/>
    <cellStyle name="Обычный 37" xfId="401"/>
    <cellStyle name="Обычный 38" xfId="408"/>
    <cellStyle name="Обычный 4" xfId="26"/>
    <cellStyle name="Обычный 4 2" xfId="72"/>
    <cellStyle name="Обычный 4 2 2" xfId="350"/>
    <cellStyle name="Обычный 4 2 3" xfId="373"/>
    <cellStyle name="Обычный 4 2 4" xfId="385"/>
    <cellStyle name="Обычный 4 2 5" xfId="338"/>
    <cellStyle name="Обычный 4 3" xfId="126"/>
    <cellStyle name="Обычный 4 4" xfId="319"/>
    <cellStyle name="Обычный 4 4 2" xfId="361"/>
    <cellStyle name="Обычный 4 5" xfId="56"/>
    <cellStyle name="Обычный 4 5 2" xfId="365"/>
    <cellStyle name="Обычный 4 6" xfId="384"/>
    <cellStyle name="Обычный 5" xfId="4"/>
    <cellStyle name="Обычный 5 16 10" xfId="57"/>
    <cellStyle name="Обычный 5 16 6 2" xfId="58"/>
    <cellStyle name="Обычный 5 2" xfId="59"/>
    <cellStyle name="Обычный 5 2 2" xfId="226"/>
    <cellStyle name="Обычный 5 2 3" xfId="229"/>
    <cellStyle name="Обычный 5 2 4" xfId="220"/>
    <cellStyle name="Обычный 5 3" xfId="73"/>
    <cellStyle name="Обычный 5 3 2" xfId="228"/>
    <cellStyle name="Обычный 5 3 3" xfId="351"/>
    <cellStyle name="Обычный 5 4" xfId="127"/>
    <cellStyle name="Обычный 5 4 2" xfId="371"/>
    <cellStyle name="Обычный 5 5" xfId="386"/>
    <cellStyle name="Обычный 6" xfId="206"/>
    <cellStyle name="Обычный 6 10" xfId="387"/>
    <cellStyle name="Обычный 6 2" xfId="74"/>
    <cellStyle name="Обычный 6 2 2" xfId="81"/>
    <cellStyle name="Обычный 6 2 2 2" xfId="105"/>
    <cellStyle name="Обычный 6 2 3" xfId="100"/>
    <cellStyle name="Обычный 6 3" xfId="78"/>
    <cellStyle name="Обычный 6 3 2" xfId="102"/>
    <cellStyle name="Обычный 6 4" xfId="84"/>
    <cellStyle name="Обычный 6 4 2" xfId="108"/>
    <cellStyle name="Обычный 6 5" xfId="88"/>
    <cellStyle name="Обычный 6 5 2" xfId="112"/>
    <cellStyle name="Обычный 6 6" xfId="91"/>
    <cellStyle name="Обычный 6 6 2" xfId="116"/>
    <cellStyle name="Обычный 6 7" xfId="94"/>
    <cellStyle name="Обычный 6 7 2" xfId="119"/>
    <cellStyle name="Обычный 6 8" xfId="97"/>
    <cellStyle name="Обычный 6 9" xfId="128"/>
    <cellStyle name="Обычный 7" xfId="60"/>
    <cellStyle name="Обычный 7 2" xfId="219"/>
    <cellStyle name="Обычный 7 3" xfId="224"/>
    <cellStyle name="Обычный 7 4" xfId="207"/>
    <cellStyle name="Обычный 8" xfId="27"/>
    <cellStyle name="Обычный 8 2" xfId="28"/>
    <cellStyle name="Обычный 8 2 2" xfId="104"/>
    <cellStyle name="Обычный 8 2 3" xfId="333"/>
    <cellStyle name="Обычный 8 2 4" xfId="80"/>
    <cellStyle name="Обычный 8 3" xfId="86"/>
    <cellStyle name="Обычный 8 3 2" xfId="110"/>
    <cellStyle name="Обычный 8 4" xfId="90"/>
    <cellStyle name="Обычный 8 4 2" xfId="114"/>
    <cellStyle name="Обычный 8 5" xfId="96"/>
    <cellStyle name="Обычный 8 5 2" xfId="121"/>
    <cellStyle name="Обычный 8 6" xfId="99"/>
    <cellStyle name="Обычный 8 7" xfId="332"/>
    <cellStyle name="Обычный 8 8" xfId="76"/>
    <cellStyle name="Обычный 9" xfId="83"/>
    <cellStyle name="Обычный 9 2" xfId="107"/>
    <cellStyle name="Процентный 2" xfId="227"/>
    <cellStyle name="Процентный 2 2" xfId="75"/>
    <cellStyle name="Процентный 2 2 2" xfId="82"/>
    <cellStyle name="Процентный 2 2 2 2" xfId="106"/>
    <cellStyle name="Процентный 2 2 3" xfId="101"/>
    <cellStyle name="Процентный 2 3" xfId="79"/>
    <cellStyle name="Процентный 2 3 2" xfId="103"/>
    <cellStyle name="Процентный 2 4" xfId="85"/>
    <cellStyle name="Процентный 2 4 2" xfId="109"/>
    <cellStyle name="Процентный 2 5" xfId="89"/>
    <cellStyle name="Процентный 2 5 2" xfId="113"/>
    <cellStyle name="Процентный 2 6" xfId="92"/>
    <cellStyle name="Процентный 2 6 2" xfId="117"/>
    <cellStyle name="Процентный 2 7" xfId="95"/>
    <cellStyle name="Процентный 2 7 2" xfId="120"/>
    <cellStyle name="Процентный 2 8" xfId="98"/>
    <cellStyle name="Процентный 2 9" xfId="129"/>
    <cellStyle name="Процентный 3" xfId="77"/>
    <cellStyle name="Стиль 1" xfId="359"/>
    <cellStyle name="Стиль 1 2" xfId="370"/>
    <cellStyle name="Титул" xfId="61"/>
    <cellStyle name="Финансовый" xfId="5" builtinId="3"/>
    <cellStyle name="Финансовый 10" xfId="322"/>
    <cellStyle name="Финансовый 11" xfId="398"/>
    <cellStyle name="Финансовый 12" xfId="130"/>
    <cellStyle name="Финансовый 13" xfId="405"/>
    <cellStyle name="Финансовый 14" xfId="406"/>
    <cellStyle name="Финансовый 2" xfId="6"/>
    <cellStyle name="Финансовый 2 10" xfId="266"/>
    <cellStyle name="Финансовый 2 11" xfId="267"/>
    <cellStyle name="Финансовый 2 12" xfId="268"/>
    <cellStyle name="Финансовый 2 13" xfId="269"/>
    <cellStyle name="Финансовый 2 14" xfId="270"/>
    <cellStyle name="Финансовый 2 15" xfId="271"/>
    <cellStyle name="Финансовый 2 16" xfId="272"/>
    <cellStyle name="Финансовый 2 17" xfId="273"/>
    <cellStyle name="Финансовый 2 18" xfId="274"/>
    <cellStyle name="Финансовый 2 19" xfId="275"/>
    <cellStyle name="Финансовый 2 2" xfId="29"/>
    <cellStyle name="Финансовый 2 2 2" xfId="318"/>
    <cellStyle name="Финансовый 2 2 3" xfId="315"/>
    <cellStyle name="Финансовый 2 2 4" xfId="62"/>
    <cellStyle name="Финансовый 2 20" xfId="276"/>
    <cellStyle name="Финансовый 2 21" xfId="277"/>
    <cellStyle name="Финансовый 2 22" xfId="278"/>
    <cellStyle name="Финансовый 2 23" xfId="279"/>
    <cellStyle name="Финансовый 2 24" xfId="280"/>
    <cellStyle name="Финансовый 2 25" xfId="281"/>
    <cellStyle name="Финансовый 2 26" xfId="282"/>
    <cellStyle name="Финансовый 2 27" xfId="283"/>
    <cellStyle name="Финансовый 2 28" xfId="284"/>
    <cellStyle name="Финансовый 2 29" xfId="285"/>
    <cellStyle name="Финансовый 2 3" xfId="256"/>
    <cellStyle name="Финансовый 2 3 2" xfId="316"/>
    <cellStyle name="Финансовый 2 3 3" xfId="362"/>
    <cellStyle name="Финансовый 2 30" xfId="286"/>
    <cellStyle name="Финансовый 2 31" xfId="287"/>
    <cellStyle name="Финансовый 2 32" xfId="288"/>
    <cellStyle name="Финансовый 2 33" xfId="289"/>
    <cellStyle name="Финансовый 2 34" xfId="290"/>
    <cellStyle name="Финансовый 2 35" xfId="291"/>
    <cellStyle name="Финансовый 2 36" xfId="292"/>
    <cellStyle name="Финансовый 2 37" xfId="293"/>
    <cellStyle name="Финансовый 2 38" xfId="294"/>
    <cellStyle name="Финансовый 2 39" xfId="295"/>
    <cellStyle name="Финансовый 2 4" xfId="260"/>
    <cellStyle name="Финансовый 2 4 2" xfId="388"/>
    <cellStyle name="Финансовый 2 40" xfId="296"/>
    <cellStyle name="Финансовый 2 41" xfId="297"/>
    <cellStyle name="Финансовый 2 42" xfId="298"/>
    <cellStyle name="Финансовый 2 43" xfId="299"/>
    <cellStyle name="Финансовый 2 44" xfId="300"/>
    <cellStyle name="Финансовый 2 45" xfId="301"/>
    <cellStyle name="Финансовый 2 46" xfId="302"/>
    <cellStyle name="Финансовый 2 47" xfId="303"/>
    <cellStyle name="Финансовый 2 48" xfId="304"/>
    <cellStyle name="Финансовый 2 49" xfId="305"/>
    <cellStyle name="Финансовый 2 5" xfId="261"/>
    <cellStyle name="Финансовый 2 50" xfId="306"/>
    <cellStyle name="Финансовый 2 51" xfId="307"/>
    <cellStyle name="Финансовый 2 52" xfId="308"/>
    <cellStyle name="Финансовый 2 53" xfId="309"/>
    <cellStyle name="Финансовый 2 54" xfId="310"/>
    <cellStyle name="Финансовый 2 55" xfId="311"/>
    <cellStyle name="Финансовый 2 56" xfId="312"/>
    <cellStyle name="Финансовый 2 57" xfId="339"/>
    <cellStyle name="Финансовый 2 6" xfId="262"/>
    <cellStyle name="Финансовый 2 7" xfId="263"/>
    <cellStyle name="Финансовый 2 8" xfId="264"/>
    <cellStyle name="Финансовый 2 9" xfId="265"/>
    <cellStyle name="Финансовый 3" xfId="314"/>
    <cellStyle name="Финансовый 3 2" xfId="63"/>
    <cellStyle name="Финансовый 3 2 2" xfId="317"/>
    <cellStyle name="Финансовый 3 2 2 2" xfId="390"/>
    <cellStyle name="Финансовый 3 3" xfId="389"/>
    <cellStyle name="Финансовый 3 4" xfId="340"/>
    <cellStyle name="Финансовый 4" xfId="320"/>
    <cellStyle name="Финансовый 4 2" xfId="64"/>
    <cellStyle name="Финансовый 4 3" xfId="391"/>
    <cellStyle name="Финансовый 4 4" xfId="367"/>
    <cellStyle name="Финансовый 5" xfId="65"/>
    <cellStyle name="Финансовый 5 2" xfId="393"/>
    <cellStyle name="Финансовый 5 3" xfId="392"/>
    <cellStyle name="Финансовый 6" xfId="66"/>
    <cellStyle name="Финансовый 6 2" xfId="67"/>
    <cellStyle name="Финансовый 6 3" xfId="394"/>
    <cellStyle name="Финансовый 7" xfId="68"/>
    <cellStyle name="Финансовый 7 2" xfId="372"/>
    <cellStyle name="Финансовый 8" xfId="69"/>
    <cellStyle name="Финансовый 9" xfId="313"/>
    <cellStyle name="Финансовый 9 4" xfId="131"/>
  </cellStyles>
  <dxfs count="28">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theme="0"/>
      </font>
    </dxf>
    <dxf>
      <font>
        <color auto="1"/>
      </font>
    </dxf>
    <dxf>
      <font>
        <color theme="0"/>
      </font>
    </dxf>
    <dxf>
      <font>
        <color indexed="9"/>
      </font>
    </dxf>
    <dxf>
      <font>
        <color theme="0"/>
      </font>
    </dxf>
    <dxf>
      <font>
        <color indexed="9"/>
      </font>
    </dxf>
  </dxfs>
  <tableStyles count="0" defaultTableStyle="TableStyleMedium9" defaultPivotStyle="PivotStyleLight16"/>
  <colors>
    <mruColors>
      <color rgb="FFCCFF99"/>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U140"/>
  <sheetViews>
    <sheetView topLeftCell="B133" zoomScale="80" zoomScaleNormal="80" zoomScaleSheetLayoutView="70" workbookViewId="0">
      <selection activeCell="H60" sqref="H60"/>
    </sheetView>
  </sheetViews>
  <sheetFormatPr defaultRowHeight="15.75"/>
  <cols>
    <col min="1" max="1" width="8" style="3" customWidth="1"/>
    <col min="2" max="2" width="73.28515625" style="3" customWidth="1"/>
    <col min="3" max="3" width="12.28515625" style="3" hidden="1" customWidth="1"/>
    <col min="4" max="4" width="15.28515625" style="3" hidden="1" customWidth="1"/>
    <col min="5" max="5" width="14.5703125" style="3" hidden="1" customWidth="1"/>
    <col min="6" max="6" width="15.85546875" style="3" hidden="1" customWidth="1"/>
    <col min="7" max="7" width="12.140625" style="3" hidden="1" customWidth="1"/>
    <col min="8" max="8" width="13.42578125" style="3" customWidth="1"/>
    <col min="9" max="9" width="17" style="3" customWidth="1"/>
    <col min="10" max="10" width="14.28515625" style="3" customWidth="1"/>
    <col min="11" max="13" width="14.28515625" style="3" hidden="1" customWidth="1"/>
    <col min="14" max="14" width="15.140625" style="3" hidden="1" customWidth="1"/>
    <col min="15" max="15" width="18.28515625" style="3" customWidth="1"/>
    <col min="16" max="17" width="15.140625" style="3" customWidth="1"/>
    <col min="18" max="18" width="16.5703125" style="3" customWidth="1"/>
    <col min="19" max="19" width="15.7109375" style="3" customWidth="1"/>
    <col min="20" max="20" width="25.7109375" style="3" customWidth="1"/>
    <col min="21" max="21" width="13.140625" style="3" bestFit="1" customWidth="1"/>
    <col min="22" max="16384" width="9.140625" style="3"/>
  </cols>
  <sheetData>
    <row r="2" spans="1:19" s="5" customFormat="1" ht="24" customHeight="1">
      <c r="A2" s="4"/>
      <c r="B2" s="803" t="s">
        <v>47</v>
      </c>
      <c r="C2" s="803"/>
      <c r="D2" s="803"/>
      <c r="E2" s="803"/>
      <c r="F2" s="803"/>
      <c r="G2" s="803"/>
      <c r="H2" s="803"/>
      <c r="I2" s="803"/>
      <c r="J2" s="803"/>
      <c r="K2" s="803"/>
      <c r="L2" s="803"/>
      <c r="M2" s="803"/>
      <c r="N2" s="803"/>
      <c r="O2" s="803"/>
      <c r="P2" s="803"/>
      <c r="Q2" s="803"/>
      <c r="R2" s="803"/>
      <c r="S2" s="803"/>
    </row>
    <row r="3" spans="1:19" s="5" customFormat="1" ht="24" customHeight="1">
      <c r="A3" s="799"/>
      <c r="B3" s="787" t="s">
        <v>199</v>
      </c>
      <c r="C3" s="803" t="s">
        <v>43</v>
      </c>
      <c r="D3" s="803"/>
      <c r="E3" s="803"/>
      <c r="F3" s="803"/>
      <c r="G3" s="803"/>
      <c r="H3" s="783" t="s">
        <v>236</v>
      </c>
      <c r="I3" s="803" t="s">
        <v>53</v>
      </c>
      <c r="J3" s="803"/>
      <c r="K3" s="803"/>
      <c r="L3" s="803"/>
      <c r="M3" s="803"/>
      <c r="N3" s="803"/>
      <c r="O3" s="803"/>
      <c r="P3" s="803"/>
      <c r="Q3" s="803"/>
      <c r="R3" s="803"/>
      <c r="S3" s="803"/>
    </row>
    <row r="4" spans="1:19" ht="51.75" customHeight="1">
      <c r="A4" s="800"/>
      <c r="B4" s="788"/>
      <c r="C4" s="1" t="s">
        <v>39</v>
      </c>
      <c r="D4" s="1" t="s">
        <v>45</v>
      </c>
      <c r="E4" s="1" t="s">
        <v>51</v>
      </c>
      <c r="F4" s="1" t="s">
        <v>52</v>
      </c>
      <c r="G4" s="1" t="s">
        <v>40</v>
      </c>
      <c r="H4" s="804"/>
      <c r="I4" s="783" t="s">
        <v>39</v>
      </c>
      <c r="J4" s="783" t="s">
        <v>45</v>
      </c>
      <c r="K4" s="785" t="s">
        <v>50</v>
      </c>
      <c r="L4" s="786"/>
      <c r="M4" s="785" t="s">
        <v>201</v>
      </c>
      <c r="N4" s="786"/>
      <c r="O4" s="783" t="s">
        <v>48</v>
      </c>
      <c r="P4" s="783" t="s">
        <v>49</v>
      </c>
      <c r="Q4" s="785" t="s">
        <v>52</v>
      </c>
      <c r="R4" s="786"/>
      <c r="S4" s="783" t="s">
        <v>40</v>
      </c>
    </row>
    <row r="5" spans="1:19">
      <c r="A5" s="801"/>
      <c r="B5" s="789"/>
      <c r="C5" s="1"/>
      <c r="D5" s="1"/>
      <c r="E5" s="1"/>
      <c r="F5" s="1"/>
      <c r="G5" s="1"/>
      <c r="H5" s="784"/>
      <c r="I5" s="784"/>
      <c r="J5" s="784"/>
      <c r="K5" s="1" t="s">
        <v>54</v>
      </c>
      <c r="L5" s="1" t="s">
        <v>55</v>
      </c>
      <c r="M5" s="1" t="s">
        <v>54</v>
      </c>
      <c r="N5" s="1" t="s">
        <v>55</v>
      </c>
      <c r="O5" s="784"/>
      <c r="P5" s="784"/>
      <c r="Q5" s="1" t="s">
        <v>54</v>
      </c>
      <c r="R5" s="1" t="s">
        <v>55</v>
      </c>
      <c r="S5" s="784"/>
    </row>
    <row r="6" spans="1:19">
      <c r="A6" s="1">
        <v>1</v>
      </c>
      <c r="B6" s="1">
        <v>2</v>
      </c>
      <c r="C6" s="1">
        <v>3</v>
      </c>
      <c r="D6" s="1">
        <v>4</v>
      </c>
      <c r="E6" s="1">
        <v>5</v>
      </c>
      <c r="F6" s="1">
        <v>6</v>
      </c>
      <c r="G6" s="1">
        <v>7</v>
      </c>
      <c r="H6" s="1">
        <v>3</v>
      </c>
      <c r="I6" s="1">
        <v>4</v>
      </c>
      <c r="J6" s="1">
        <v>5</v>
      </c>
      <c r="K6" s="1">
        <v>6</v>
      </c>
      <c r="L6" s="1">
        <v>7</v>
      </c>
      <c r="M6" s="1">
        <v>8</v>
      </c>
      <c r="N6" s="1">
        <v>9</v>
      </c>
      <c r="O6" s="1">
        <v>10</v>
      </c>
      <c r="P6" s="1">
        <v>11</v>
      </c>
      <c r="Q6" s="1">
        <v>12</v>
      </c>
      <c r="R6" s="1">
        <v>13</v>
      </c>
      <c r="S6" s="1">
        <v>14</v>
      </c>
    </row>
    <row r="7" spans="1:19" ht="20.25">
      <c r="A7" s="796" t="s">
        <v>101</v>
      </c>
      <c r="B7" s="797"/>
      <c r="C7" s="797"/>
      <c r="D7" s="797"/>
      <c r="E7" s="797"/>
      <c r="F7" s="797"/>
      <c r="G7" s="797"/>
      <c r="H7" s="797"/>
      <c r="I7" s="797"/>
      <c r="J7" s="797"/>
      <c r="K7" s="797"/>
      <c r="L7" s="797"/>
      <c r="M7" s="797"/>
      <c r="N7" s="797"/>
      <c r="O7" s="797"/>
      <c r="P7" s="797"/>
      <c r="Q7" s="797"/>
      <c r="R7" s="797"/>
      <c r="S7" s="798"/>
    </row>
    <row r="8" spans="1:19" ht="20.25">
      <c r="A8" s="790" t="s">
        <v>43</v>
      </c>
      <c r="B8" s="791"/>
      <c r="C8" s="791"/>
      <c r="D8" s="791"/>
      <c r="E8" s="791"/>
      <c r="F8" s="791"/>
      <c r="G8" s="791"/>
      <c r="H8" s="791"/>
      <c r="I8" s="791"/>
      <c r="J8" s="791"/>
      <c r="K8" s="791"/>
      <c r="L8" s="791"/>
      <c r="M8" s="791"/>
      <c r="N8" s="791"/>
      <c r="O8" s="791"/>
      <c r="P8" s="791"/>
      <c r="Q8" s="791"/>
      <c r="R8" s="791"/>
      <c r="S8" s="792"/>
    </row>
    <row r="9" spans="1:19">
      <c r="A9" s="805" t="s">
        <v>197</v>
      </c>
      <c r="B9" s="806"/>
      <c r="C9" s="806"/>
      <c r="D9" s="806"/>
      <c r="E9" s="806"/>
      <c r="F9" s="806"/>
      <c r="G9" s="806"/>
      <c r="H9" s="806"/>
      <c r="I9" s="806"/>
      <c r="J9" s="806"/>
      <c r="K9" s="806"/>
      <c r="L9" s="806"/>
      <c r="M9" s="806"/>
      <c r="N9" s="806"/>
      <c r="O9" s="806"/>
      <c r="P9" s="806"/>
      <c r="Q9" s="806"/>
      <c r="R9" s="806"/>
      <c r="S9" s="807"/>
    </row>
    <row r="10" spans="1:19" ht="38.25">
      <c r="A10" s="57">
        <v>1</v>
      </c>
      <c r="B10" s="148" t="s">
        <v>103</v>
      </c>
      <c r="C10" s="56"/>
      <c r="D10" s="56"/>
      <c r="E10" s="56"/>
      <c r="F10" s="56"/>
      <c r="G10" s="56"/>
      <c r="H10" s="57">
        <v>18.059999999999999</v>
      </c>
      <c r="I10" s="59">
        <v>99.87</v>
      </c>
      <c r="J10" s="57" t="s">
        <v>169</v>
      </c>
      <c r="K10" s="56"/>
      <c r="L10" s="56"/>
      <c r="M10" s="56"/>
      <c r="N10" s="56"/>
      <c r="O10" s="59">
        <v>99.87</v>
      </c>
      <c r="P10" s="59">
        <f t="shared" ref="P10:P21" si="0">I10-O10</f>
        <v>0</v>
      </c>
      <c r="Q10" s="56"/>
      <c r="R10" s="149" t="s">
        <v>118</v>
      </c>
      <c r="S10" s="136" t="s">
        <v>134</v>
      </c>
    </row>
    <row r="11" spans="1:19" ht="38.25">
      <c r="A11" s="57">
        <f>A10+1</f>
        <v>2</v>
      </c>
      <c r="B11" s="148" t="s">
        <v>104</v>
      </c>
      <c r="C11" s="56"/>
      <c r="D11" s="56"/>
      <c r="E11" s="56"/>
      <c r="F11" s="56"/>
      <c r="G11" s="56"/>
      <c r="H11" s="57">
        <v>4.6529999999999996</v>
      </c>
      <c r="I11" s="143">
        <v>99.5</v>
      </c>
      <c r="J11" s="57" t="s">
        <v>169</v>
      </c>
      <c r="K11" s="56"/>
      <c r="L11" s="56"/>
      <c r="M11" s="56"/>
      <c r="N11" s="56"/>
      <c r="O11" s="143">
        <v>99.5</v>
      </c>
      <c r="P11" s="59">
        <f t="shared" si="0"/>
        <v>0</v>
      </c>
      <c r="Q11" s="56"/>
      <c r="R11" s="149" t="s">
        <v>119</v>
      </c>
      <c r="S11" s="136" t="s">
        <v>134</v>
      </c>
    </row>
    <row r="12" spans="1:19" ht="48.75" customHeight="1">
      <c r="A12" s="57">
        <f t="shared" ref="A12:A39" si="1">A11+1</f>
        <v>3</v>
      </c>
      <c r="B12" s="148" t="s">
        <v>105</v>
      </c>
      <c r="C12" s="56"/>
      <c r="D12" s="56"/>
      <c r="E12" s="56"/>
      <c r="F12" s="56"/>
      <c r="G12" s="56"/>
      <c r="H12" s="57">
        <v>2.59</v>
      </c>
      <c r="I12" s="140">
        <v>99.3</v>
      </c>
      <c r="J12" s="57" t="s">
        <v>169</v>
      </c>
      <c r="K12" s="56"/>
      <c r="L12" s="56"/>
      <c r="M12" s="56"/>
      <c r="N12" s="56"/>
      <c r="O12" s="140">
        <v>99.3</v>
      </c>
      <c r="P12" s="59">
        <f t="shared" si="0"/>
        <v>0</v>
      </c>
      <c r="Q12" s="56"/>
      <c r="R12" s="149" t="s">
        <v>120</v>
      </c>
      <c r="S12" s="136" t="s">
        <v>134</v>
      </c>
    </row>
    <row r="13" spans="1:19" ht="56.25" customHeight="1">
      <c r="A13" s="57">
        <f t="shared" si="1"/>
        <v>4</v>
      </c>
      <c r="B13" s="148" t="s">
        <v>106</v>
      </c>
      <c r="C13" s="56"/>
      <c r="D13" s="56"/>
      <c r="E13" s="56"/>
      <c r="F13" s="56"/>
      <c r="G13" s="56"/>
      <c r="H13" s="83">
        <v>6</v>
      </c>
      <c r="I13" s="140">
        <v>97.6</v>
      </c>
      <c r="J13" s="57" t="s">
        <v>169</v>
      </c>
      <c r="K13" s="56"/>
      <c r="L13" s="56"/>
      <c r="M13" s="56"/>
      <c r="N13" s="56"/>
      <c r="O13" s="140">
        <v>97.6</v>
      </c>
      <c r="P13" s="59">
        <f t="shared" si="0"/>
        <v>0</v>
      </c>
      <c r="Q13" s="56"/>
      <c r="R13" s="149" t="s">
        <v>121</v>
      </c>
      <c r="S13" s="136" t="s">
        <v>134</v>
      </c>
    </row>
    <row r="14" spans="1:19" ht="25.5">
      <c r="A14" s="57">
        <f t="shared" si="1"/>
        <v>5</v>
      </c>
      <c r="B14" s="148" t="s">
        <v>107</v>
      </c>
      <c r="C14" s="56"/>
      <c r="D14" s="56"/>
      <c r="E14" s="56"/>
      <c r="F14" s="56"/>
      <c r="G14" s="56"/>
      <c r="H14" s="57">
        <v>8.3000000000000007</v>
      </c>
      <c r="I14" s="140">
        <v>99.7</v>
      </c>
      <c r="J14" s="57" t="s">
        <v>169</v>
      </c>
      <c r="K14" s="56"/>
      <c r="L14" s="56"/>
      <c r="M14" s="56"/>
      <c r="N14" s="56"/>
      <c r="O14" s="140">
        <v>99.7</v>
      </c>
      <c r="P14" s="59">
        <f t="shared" si="0"/>
        <v>0</v>
      </c>
      <c r="Q14" s="56"/>
      <c r="R14" s="135" t="s">
        <v>122</v>
      </c>
      <c r="S14" s="136" t="s">
        <v>134</v>
      </c>
    </row>
    <row r="15" spans="1:19" ht="25.5">
      <c r="A15" s="57">
        <f t="shared" si="1"/>
        <v>6</v>
      </c>
      <c r="B15" s="139" t="s">
        <v>108</v>
      </c>
      <c r="C15" s="56"/>
      <c r="D15" s="56"/>
      <c r="E15" s="56"/>
      <c r="F15" s="56"/>
      <c r="G15" s="56"/>
      <c r="H15" s="83">
        <v>9</v>
      </c>
      <c r="I15" s="140">
        <v>98.9</v>
      </c>
      <c r="J15" s="57" t="s">
        <v>169</v>
      </c>
      <c r="K15" s="56"/>
      <c r="L15" s="56"/>
      <c r="M15" s="56"/>
      <c r="N15" s="56"/>
      <c r="O15" s="140">
        <v>98.9</v>
      </c>
      <c r="P15" s="59">
        <f t="shared" si="0"/>
        <v>0</v>
      </c>
      <c r="Q15" s="56"/>
      <c r="R15" s="135" t="s">
        <v>123</v>
      </c>
      <c r="S15" s="136" t="s">
        <v>134</v>
      </c>
    </row>
    <row r="16" spans="1:19" ht="25.5">
      <c r="A16" s="57">
        <f t="shared" si="1"/>
        <v>7</v>
      </c>
      <c r="B16" s="135" t="s">
        <v>109</v>
      </c>
      <c r="C16" s="56"/>
      <c r="D16" s="56"/>
      <c r="E16" s="56"/>
      <c r="F16" s="56"/>
      <c r="G16" s="56"/>
      <c r="H16" s="83">
        <v>8</v>
      </c>
      <c r="I16" s="140">
        <v>97.1</v>
      </c>
      <c r="J16" s="57" t="s">
        <v>169</v>
      </c>
      <c r="K16" s="56"/>
      <c r="L16" s="56"/>
      <c r="M16" s="56"/>
      <c r="N16" s="56"/>
      <c r="O16" s="140">
        <v>97.1</v>
      </c>
      <c r="P16" s="59">
        <f t="shared" si="0"/>
        <v>0</v>
      </c>
      <c r="Q16" s="56"/>
      <c r="R16" s="135" t="s">
        <v>124</v>
      </c>
      <c r="S16" s="136" t="s">
        <v>134</v>
      </c>
    </row>
    <row r="17" spans="1:19" ht="25.5">
      <c r="A17" s="57">
        <f t="shared" si="1"/>
        <v>8</v>
      </c>
      <c r="B17" s="149" t="s">
        <v>110</v>
      </c>
      <c r="C17" s="56"/>
      <c r="D17" s="56"/>
      <c r="E17" s="56"/>
      <c r="F17" s="56"/>
      <c r="G17" s="56"/>
      <c r="H17" s="57">
        <v>10.276</v>
      </c>
      <c r="I17" s="140">
        <v>99.97</v>
      </c>
      <c r="J17" s="57" t="s">
        <v>169</v>
      </c>
      <c r="K17" s="56"/>
      <c r="L17" s="56"/>
      <c r="M17" s="56"/>
      <c r="N17" s="56"/>
      <c r="O17" s="140">
        <v>99.97</v>
      </c>
      <c r="P17" s="59">
        <f t="shared" si="0"/>
        <v>0</v>
      </c>
      <c r="Q17" s="56"/>
      <c r="R17" s="135" t="s">
        <v>125</v>
      </c>
      <c r="S17" s="136" t="s">
        <v>134</v>
      </c>
    </row>
    <row r="18" spans="1:19" ht="38.25">
      <c r="A18" s="57">
        <f t="shared" si="1"/>
        <v>9</v>
      </c>
      <c r="B18" s="148" t="s">
        <v>111</v>
      </c>
      <c r="C18" s="56"/>
      <c r="D18" s="56"/>
      <c r="E18" s="56"/>
      <c r="F18" s="56"/>
      <c r="G18" s="56"/>
      <c r="H18" s="83">
        <v>9</v>
      </c>
      <c r="I18" s="140">
        <v>98.9</v>
      </c>
      <c r="J18" s="57" t="s">
        <v>169</v>
      </c>
      <c r="K18" s="56"/>
      <c r="L18" s="56"/>
      <c r="M18" s="56"/>
      <c r="N18" s="56"/>
      <c r="O18" s="140">
        <v>98.9</v>
      </c>
      <c r="P18" s="59">
        <f t="shared" si="0"/>
        <v>0</v>
      </c>
      <c r="Q18" s="56"/>
      <c r="R18" s="149" t="s">
        <v>126</v>
      </c>
      <c r="S18" s="136" t="s">
        <v>134</v>
      </c>
    </row>
    <row r="19" spans="1:19" ht="38.25">
      <c r="A19" s="57">
        <f t="shared" si="1"/>
        <v>10</v>
      </c>
      <c r="B19" s="148" t="s">
        <v>112</v>
      </c>
      <c r="C19" s="56"/>
      <c r="D19" s="56"/>
      <c r="E19" s="56"/>
      <c r="F19" s="56"/>
      <c r="G19" s="56"/>
      <c r="H19" s="57">
        <v>11.996</v>
      </c>
      <c r="I19" s="140">
        <v>99.93</v>
      </c>
      <c r="J19" s="57" t="s">
        <v>169</v>
      </c>
      <c r="K19" s="56"/>
      <c r="L19" s="56"/>
      <c r="M19" s="56"/>
      <c r="N19" s="56"/>
      <c r="O19" s="140">
        <v>99.93</v>
      </c>
      <c r="P19" s="59">
        <f t="shared" si="0"/>
        <v>0</v>
      </c>
      <c r="Q19" s="56"/>
      <c r="R19" s="149" t="s">
        <v>127</v>
      </c>
      <c r="S19" s="136" t="s">
        <v>134</v>
      </c>
    </row>
    <row r="20" spans="1:19" ht="49.5" customHeight="1">
      <c r="A20" s="57">
        <f t="shared" si="1"/>
        <v>11</v>
      </c>
      <c r="B20" s="148" t="s">
        <v>113</v>
      </c>
      <c r="C20" s="56"/>
      <c r="D20" s="56"/>
      <c r="E20" s="56"/>
      <c r="F20" s="56"/>
      <c r="G20" s="56"/>
      <c r="H20" s="57">
        <v>6.64</v>
      </c>
      <c r="I20" s="140">
        <v>99</v>
      </c>
      <c r="J20" s="57" t="s">
        <v>169</v>
      </c>
      <c r="K20" s="56"/>
      <c r="L20" s="56"/>
      <c r="M20" s="56"/>
      <c r="N20" s="56"/>
      <c r="O20" s="140">
        <v>99</v>
      </c>
      <c r="P20" s="59">
        <f t="shared" si="0"/>
        <v>0</v>
      </c>
      <c r="Q20" s="56"/>
      <c r="R20" s="135" t="s">
        <v>128</v>
      </c>
      <c r="S20" s="136" t="s">
        <v>134</v>
      </c>
    </row>
    <row r="21" spans="1:19" ht="57" customHeight="1">
      <c r="A21" s="57">
        <f t="shared" si="1"/>
        <v>12</v>
      </c>
      <c r="B21" s="148" t="s">
        <v>114</v>
      </c>
      <c r="C21" s="56"/>
      <c r="D21" s="56"/>
      <c r="E21" s="56"/>
      <c r="F21" s="56"/>
      <c r="G21" s="56"/>
      <c r="H21" s="57"/>
      <c r="I21" s="140">
        <v>90</v>
      </c>
      <c r="J21" s="57" t="s">
        <v>169</v>
      </c>
      <c r="K21" s="56"/>
      <c r="L21" s="56"/>
      <c r="M21" s="56"/>
      <c r="N21" s="56"/>
      <c r="O21" s="140">
        <v>90</v>
      </c>
      <c r="P21" s="59">
        <f t="shared" si="0"/>
        <v>0</v>
      </c>
      <c r="Q21" s="56"/>
      <c r="R21" s="149" t="s">
        <v>129</v>
      </c>
      <c r="S21" s="136" t="s">
        <v>134</v>
      </c>
    </row>
    <row r="22" spans="1:19" ht="49.5" customHeight="1">
      <c r="A22" s="57">
        <f t="shared" si="1"/>
        <v>13</v>
      </c>
      <c r="B22" s="148" t="s">
        <v>114</v>
      </c>
      <c r="C22" s="56"/>
      <c r="D22" s="56"/>
      <c r="E22" s="56"/>
      <c r="F22" s="56"/>
      <c r="G22" s="56"/>
      <c r="H22" s="57"/>
      <c r="I22" s="140">
        <v>90</v>
      </c>
      <c r="J22" s="57" t="s">
        <v>169</v>
      </c>
      <c r="K22" s="56"/>
      <c r="L22" s="56"/>
      <c r="M22" s="56"/>
      <c r="N22" s="56"/>
      <c r="O22" s="140">
        <v>90</v>
      </c>
      <c r="P22" s="59">
        <f>I22-O22</f>
        <v>0</v>
      </c>
      <c r="Q22" s="56"/>
      <c r="R22" s="149" t="s">
        <v>130</v>
      </c>
      <c r="S22" s="136" t="s">
        <v>134</v>
      </c>
    </row>
    <row r="23" spans="1:19" ht="51" customHeight="1">
      <c r="A23" s="57">
        <f t="shared" si="1"/>
        <v>14</v>
      </c>
      <c r="B23" s="150" t="s">
        <v>115</v>
      </c>
      <c r="C23" s="56"/>
      <c r="D23" s="56"/>
      <c r="E23" s="56"/>
      <c r="F23" s="56"/>
      <c r="G23" s="56"/>
      <c r="H23" s="57">
        <v>2.86</v>
      </c>
      <c r="I23" s="141">
        <v>98.3</v>
      </c>
      <c r="J23" s="57" t="s">
        <v>169</v>
      </c>
      <c r="K23" s="56"/>
      <c r="L23" s="56"/>
      <c r="M23" s="56"/>
      <c r="N23" s="56"/>
      <c r="O23" s="141">
        <v>98.3</v>
      </c>
      <c r="P23" s="59">
        <f>I23-O23</f>
        <v>0</v>
      </c>
      <c r="Q23" s="56"/>
      <c r="R23" s="135" t="s">
        <v>131</v>
      </c>
      <c r="S23" s="136" t="s">
        <v>134</v>
      </c>
    </row>
    <row r="24" spans="1:19" ht="45.75" customHeight="1">
      <c r="A24" s="57">
        <f t="shared" si="1"/>
        <v>15</v>
      </c>
      <c r="B24" s="150" t="s">
        <v>116</v>
      </c>
      <c r="C24" s="56"/>
      <c r="D24" s="56"/>
      <c r="E24" s="56"/>
      <c r="F24" s="56"/>
      <c r="G24" s="56"/>
      <c r="H24" s="57">
        <v>0.78</v>
      </c>
      <c r="I24" s="141">
        <v>89.7</v>
      </c>
      <c r="J24" s="57" t="s">
        <v>169</v>
      </c>
      <c r="K24" s="56"/>
      <c r="L24" s="56"/>
      <c r="M24" s="56"/>
      <c r="N24" s="56"/>
      <c r="O24" s="141">
        <v>89.7</v>
      </c>
      <c r="P24" s="59">
        <f>I24-O24</f>
        <v>0</v>
      </c>
      <c r="Q24" s="56"/>
      <c r="R24" s="149" t="s">
        <v>132</v>
      </c>
      <c r="S24" s="136" t="s">
        <v>134</v>
      </c>
    </row>
    <row r="25" spans="1:19" ht="46.5" customHeight="1">
      <c r="A25" s="57">
        <f t="shared" si="1"/>
        <v>16</v>
      </c>
      <c r="B25" s="149" t="s">
        <v>117</v>
      </c>
      <c r="C25" s="56"/>
      <c r="D25" s="56"/>
      <c r="E25" s="56"/>
      <c r="F25" s="56"/>
      <c r="G25" s="56"/>
      <c r="H25" s="83">
        <v>2</v>
      </c>
      <c r="I25" s="141">
        <v>99.92</v>
      </c>
      <c r="J25" s="57" t="s">
        <v>169</v>
      </c>
      <c r="K25" s="56"/>
      <c r="L25" s="56"/>
      <c r="M25" s="56"/>
      <c r="N25" s="56"/>
      <c r="O25" s="141">
        <v>99.92</v>
      </c>
      <c r="P25" s="59">
        <f>I25-O25</f>
        <v>0</v>
      </c>
      <c r="Q25" s="56"/>
      <c r="R25" s="149" t="s">
        <v>133</v>
      </c>
      <c r="S25" s="136" t="s">
        <v>134</v>
      </c>
    </row>
    <row r="26" spans="1:19" s="6" customFormat="1" ht="38.25">
      <c r="A26" s="1">
        <f t="shared" si="1"/>
        <v>17</v>
      </c>
      <c r="B26" s="151" t="s">
        <v>140</v>
      </c>
      <c r="C26" s="4"/>
      <c r="D26" s="4"/>
      <c r="E26" s="4"/>
      <c r="F26" s="4"/>
      <c r="G26" s="4"/>
      <c r="H26" s="1"/>
      <c r="I26" s="152">
        <v>98</v>
      </c>
      <c r="J26" s="57" t="s">
        <v>169</v>
      </c>
      <c r="K26" s="4"/>
      <c r="L26" s="4"/>
      <c r="M26" s="4"/>
      <c r="N26" s="4"/>
      <c r="O26" s="152">
        <v>98</v>
      </c>
      <c r="P26" s="142">
        <f>I26-O26</f>
        <v>0</v>
      </c>
      <c r="Q26" s="4"/>
      <c r="R26" s="148" t="s">
        <v>153</v>
      </c>
      <c r="S26" s="136" t="s">
        <v>134</v>
      </c>
    </row>
    <row r="27" spans="1:19" ht="20.25">
      <c r="A27" s="796" t="s">
        <v>234</v>
      </c>
      <c r="B27" s="797"/>
      <c r="C27" s="797"/>
      <c r="D27" s="797"/>
      <c r="E27" s="797"/>
      <c r="F27" s="797"/>
      <c r="G27" s="797"/>
      <c r="H27" s="797"/>
      <c r="I27" s="797"/>
      <c r="J27" s="797"/>
      <c r="K27" s="797"/>
      <c r="L27" s="797"/>
      <c r="M27" s="797"/>
      <c r="N27" s="797"/>
      <c r="O27" s="797"/>
      <c r="P27" s="797"/>
      <c r="Q27" s="797"/>
      <c r="R27" s="797"/>
      <c r="S27" s="798"/>
    </row>
    <row r="28" spans="1:19" ht="20.25">
      <c r="A28" s="790" t="s">
        <v>43</v>
      </c>
      <c r="B28" s="791"/>
      <c r="C28" s="791"/>
      <c r="D28" s="791"/>
      <c r="E28" s="791"/>
      <c r="F28" s="791"/>
      <c r="G28" s="791"/>
      <c r="H28" s="791"/>
      <c r="I28" s="791"/>
      <c r="J28" s="791"/>
      <c r="K28" s="791"/>
      <c r="L28" s="791"/>
      <c r="M28" s="791"/>
      <c r="N28" s="791"/>
      <c r="O28" s="791"/>
      <c r="P28" s="791"/>
      <c r="Q28" s="791"/>
      <c r="R28" s="791"/>
      <c r="S28" s="792"/>
    </row>
    <row r="29" spans="1:19">
      <c r="A29" s="805" t="s">
        <v>197</v>
      </c>
      <c r="B29" s="806"/>
      <c r="C29" s="806"/>
      <c r="D29" s="806"/>
      <c r="E29" s="806"/>
      <c r="F29" s="806"/>
      <c r="G29" s="806"/>
      <c r="H29" s="806"/>
      <c r="I29" s="806"/>
      <c r="J29" s="806"/>
      <c r="K29" s="806"/>
      <c r="L29" s="806"/>
      <c r="M29" s="806"/>
      <c r="N29" s="806"/>
      <c r="O29" s="806"/>
      <c r="P29" s="806"/>
      <c r="Q29" s="806"/>
      <c r="R29" s="806"/>
      <c r="S29" s="807"/>
    </row>
    <row r="30" spans="1:19" ht="59.25" customHeight="1">
      <c r="A30" s="1">
        <f>A26+1</f>
        <v>18</v>
      </c>
      <c r="B30" s="146" t="s">
        <v>170</v>
      </c>
      <c r="C30" s="139" t="s">
        <v>171</v>
      </c>
      <c r="D30" s="56"/>
      <c r="E30" s="56"/>
      <c r="F30" s="56"/>
      <c r="G30" s="56"/>
      <c r="H30" s="83"/>
      <c r="I30" s="58">
        <v>2983.33</v>
      </c>
      <c r="J30" s="57" t="s">
        <v>169</v>
      </c>
      <c r="K30" s="56"/>
      <c r="L30" s="56"/>
      <c r="M30" s="56"/>
      <c r="N30" s="56"/>
      <c r="O30" s="59">
        <v>2750</v>
      </c>
      <c r="P30" s="57">
        <f t="shared" ref="P30:P39" si="2">I30-O30</f>
        <v>233.32999999999993</v>
      </c>
      <c r="Q30" s="56"/>
      <c r="R30" s="139" t="s">
        <v>171</v>
      </c>
      <c r="S30" s="136" t="s">
        <v>134</v>
      </c>
    </row>
    <row r="31" spans="1:19" ht="64.5" customHeight="1">
      <c r="A31" s="57">
        <f t="shared" si="1"/>
        <v>19</v>
      </c>
      <c r="B31" s="146" t="s">
        <v>172</v>
      </c>
      <c r="C31" s="139" t="s">
        <v>173</v>
      </c>
      <c r="D31" s="56"/>
      <c r="E31" s="56"/>
      <c r="F31" s="56"/>
      <c r="G31" s="56"/>
      <c r="H31" s="83"/>
      <c r="I31" s="57">
        <v>3326.6669999999999</v>
      </c>
      <c r="J31" s="57" t="s">
        <v>169</v>
      </c>
      <c r="K31" s="56"/>
      <c r="L31" s="56"/>
      <c r="M31" s="56"/>
      <c r="N31" s="56"/>
      <c r="O31" s="59">
        <v>3250</v>
      </c>
      <c r="P31" s="57">
        <f t="shared" si="2"/>
        <v>76.666999999999916</v>
      </c>
      <c r="Q31" s="56"/>
      <c r="R31" s="139" t="s">
        <v>173</v>
      </c>
      <c r="S31" s="136" t="s">
        <v>134</v>
      </c>
    </row>
    <row r="32" spans="1:19" s="6" customFormat="1" ht="71.25" customHeight="1">
      <c r="A32" s="1">
        <f>A31+1</f>
        <v>20</v>
      </c>
      <c r="B32" s="146" t="s">
        <v>161</v>
      </c>
      <c r="C32" s="13"/>
      <c r="D32" s="13"/>
      <c r="E32" s="13"/>
      <c r="F32" s="13"/>
      <c r="G32" s="13"/>
      <c r="H32" s="2">
        <v>6.5650000000000004</v>
      </c>
      <c r="I32" s="140">
        <v>4890.8999999999996</v>
      </c>
      <c r="J32" s="57" t="s">
        <v>169</v>
      </c>
      <c r="K32" s="4"/>
      <c r="L32" s="4"/>
      <c r="M32" s="4"/>
      <c r="N32" s="4"/>
      <c r="O32" s="141">
        <v>2200.9</v>
      </c>
      <c r="P32" s="142">
        <f t="shared" si="2"/>
        <v>2689.9999999999995</v>
      </c>
      <c r="Q32" s="4"/>
      <c r="R32" s="135" t="s">
        <v>163</v>
      </c>
      <c r="S32" s="136" t="s">
        <v>134</v>
      </c>
    </row>
    <row r="33" spans="1:21" s="6" customFormat="1" ht="81.75" customHeight="1">
      <c r="A33" s="57">
        <f t="shared" si="1"/>
        <v>21</v>
      </c>
      <c r="B33" s="139" t="s">
        <v>254</v>
      </c>
      <c r="C33" s="11"/>
      <c r="D33" s="12"/>
      <c r="E33" s="12"/>
      <c r="F33" s="12"/>
      <c r="G33" s="12"/>
      <c r="H33" s="86">
        <v>8.6999999999999993</v>
      </c>
      <c r="I33" s="143">
        <v>7860.8069999999998</v>
      </c>
      <c r="J33" s="57" t="s">
        <v>169</v>
      </c>
      <c r="K33" s="7">
        <v>43068</v>
      </c>
      <c r="L33" s="7">
        <v>43068</v>
      </c>
      <c r="M33" s="7">
        <v>43069</v>
      </c>
      <c r="N33" s="7">
        <v>43069</v>
      </c>
      <c r="O33" s="144">
        <v>4716</v>
      </c>
      <c r="P33" s="142">
        <f t="shared" si="2"/>
        <v>3144.8069999999998</v>
      </c>
      <c r="Q33" s="7"/>
      <c r="R33" s="135" t="s">
        <v>267</v>
      </c>
      <c r="S33" s="136" t="s">
        <v>268</v>
      </c>
      <c r="U33" s="16"/>
    </row>
    <row r="34" spans="1:21" s="6" customFormat="1" ht="68.25" customHeight="1">
      <c r="A34" s="57">
        <f t="shared" si="1"/>
        <v>22</v>
      </c>
      <c r="B34" s="139" t="s">
        <v>269</v>
      </c>
      <c r="C34" s="11"/>
      <c r="D34" s="12"/>
      <c r="E34" s="12"/>
      <c r="F34" s="12"/>
      <c r="G34" s="12"/>
      <c r="H34" s="86">
        <v>10</v>
      </c>
      <c r="I34" s="143">
        <v>10984.94</v>
      </c>
      <c r="J34" s="57" t="s">
        <v>169</v>
      </c>
      <c r="K34" s="7">
        <v>43069</v>
      </c>
      <c r="L34" s="7">
        <v>43069</v>
      </c>
      <c r="M34" s="7">
        <v>43070</v>
      </c>
      <c r="N34" s="7">
        <v>43070</v>
      </c>
      <c r="O34" s="54">
        <v>8260.6749999999993</v>
      </c>
      <c r="P34" s="142">
        <f t="shared" si="2"/>
        <v>2724.2650000000012</v>
      </c>
      <c r="Q34" s="7"/>
      <c r="R34" s="135" t="s">
        <v>270</v>
      </c>
      <c r="S34" s="136" t="s">
        <v>271</v>
      </c>
    </row>
    <row r="35" spans="1:21" s="6" customFormat="1" ht="72" customHeight="1">
      <c r="A35" s="57">
        <f t="shared" si="1"/>
        <v>23</v>
      </c>
      <c r="B35" s="146" t="s">
        <v>162</v>
      </c>
      <c r="C35" s="13"/>
      <c r="D35" s="13"/>
      <c r="E35" s="13"/>
      <c r="F35" s="13"/>
      <c r="G35" s="13"/>
      <c r="H35" s="93">
        <v>12.42</v>
      </c>
      <c r="I35" s="140">
        <v>1378.2</v>
      </c>
      <c r="J35" s="57" t="s">
        <v>169</v>
      </c>
      <c r="K35" s="4"/>
      <c r="L35" s="4"/>
      <c r="M35" s="4"/>
      <c r="N35" s="4"/>
      <c r="O35" s="141">
        <v>578.84400000000005</v>
      </c>
      <c r="P35" s="142">
        <f t="shared" si="2"/>
        <v>799.35599999999999</v>
      </c>
      <c r="Q35" s="4"/>
      <c r="R35" s="135" t="s">
        <v>164</v>
      </c>
      <c r="S35" s="136" t="s">
        <v>134</v>
      </c>
    </row>
    <row r="36" spans="1:21" s="6" customFormat="1" ht="93" customHeight="1">
      <c r="A36" s="57">
        <f t="shared" si="1"/>
        <v>24</v>
      </c>
      <c r="B36" s="147" t="s">
        <v>272</v>
      </c>
      <c r="C36" s="4"/>
      <c r="D36" s="4"/>
      <c r="E36" s="4"/>
      <c r="F36" s="4"/>
      <c r="G36" s="4"/>
      <c r="H36" s="87">
        <v>9.3670000000000009</v>
      </c>
      <c r="I36" s="145">
        <v>1341.277</v>
      </c>
      <c r="J36" s="57" t="s">
        <v>169</v>
      </c>
      <c r="K36" s="7">
        <v>43031</v>
      </c>
      <c r="L36" s="7">
        <v>43031</v>
      </c>
      <c r="M36" s="7">
        <v>43033</v>
      </c>
      <c r="N36" s="7">
        <v>43033</v>
      </c>
      <c r="O36" s="59">
        <v>1006</v>
      </c>
      <c r="P36" s="57">
        <f t="shared" si="2"/>
        <v>335.27700000000004</v>
      </c>
      <c r="Q36" s="7"/>
      <c r="R36" s="137" t="s">
        <v>273</v>
      </c>
      <c r="S36" s="136" t="s">
        <v>134</v>
      </c>
    </row>
    <row r="37" spans="1:21" s="6" customFormat="1" ht="78" customHeight="1">
      <c r="A37" s="57">
        <f t="shared" si="1"/>
        <v>25</v>
      </c>
      <c r="B37" s="146" t="s">
        <v>274</v>
      </c>
      <c r="C37" s="4"/>
      <c r="D37" s="4"/>
      <c r="E37" s="4"/>
      <c r="F37" s="4"/>
      <c r="G37" s="4"/>
      <c r="H37" s="1">
        <v>12.46</v>
      </c>
      <c r="I37" s="141">
        <v>1414.9570000000001</v>
      </c>
      <c r="J37" s="57" t="s">
        <v>169</v>
      </c>
      <c r="K37" s="7"/>
      <c r="L37" s="7"/>
      <c r="M37" s="7"/>
      <c r="N37" s="7"/>
      <c r="O37" s="59">
        <v>590</v>
      </c>
      <c r="P37" s="57">
        <f t="shared" si="2"/>
        <v>824.95700000000011</v>
      </c>
      <c r="Q37" s="7"/>
      <c r="R37" s="54" t="s">
        <v>235</v>
      </c>
      <c r="S37" s="136" t="s">
        <v>134</v>
      </c>
    </row>
    <row r="38" spans="1:21" ht="59.25" customHeight="1">
      <c r="A38" s="1">
        <f t="shared" si="1"/>
        <v>26</v>
      </c>
      <c r="B38" s="146" t="s">
        <v>238</v>
      </c>
      <c r="C38" s="139" t="s">
        <v>171</v>
      </c>
      <c r="D38" s="56"/>
      <c r="E38" s="56"/>
      <c r="F38" s="56"/>
      <c r="G38" s="56"/>
      <c r="H38" s="57">
        <v>3.42</v>
      </c>
      <c r="I38" s="58">
        <v>100</v>
      </c>
      <c r="J38" s="57" t="s">
        <v>169</v>
      </c>
      <c r="K38" s="56"/>
      <c r="L38" s="56"/>
      <c r="M38" s="56"/>
      <c r="N38" s="56"/>
      <c r="O38" s="59">
        <v>99</v>
      </c>
      <c r="P38" s="58">
        <f t="shared" si="2"/>
        <v>1</v>
      </c>
      <c r="Q38" s="56"/>
      <c r="R38" s="138" t="s">
        <v>275</v>
      </c>
      <c r="S38" s="136" t="s">
        <v>134</v>
      </c>
    </row>
    <row r="39" spans="1:21" ht="64.5" customHeight="1">
      <c r="A39" s="57">
        <f t="shared" si="1"/>
        <v>27</v>
      </c>
      <c r="B39" s="146" t="s">
        <v>237</v>
      </c>
      <c r="C39" s="139" t="s">
        <v>173</v>
      </c>
      <c r="D39" s="56"/>
      <c r="E39" s="56"/>
      <c r="F39" s="56"/>
      <c r="G39" s="56"/>
      <c r="H39" s="57">
        <v>9.0399999999999991</v>
      </c>
      <c r="I39" s="58">
        <v>100</v>
      </c>
      <c r="J39" s="57" t="s">
        <v>169</v>
      </c>
      <c r="K39" s="56"/>
      <c r="L39" s="56"/>
      <c r="M39" s="56"/>
      <c r="N39" s="56"/>
      <c r="O39" s="59">
        <v>99</v>
      </c>
      <c r="P39" s="58">
        <f t="shared" si="2"/>
        <v>1</v>
      </c>
      <c r="Q39" s="56"/>
      <c r="R39" s="138" t="s">
        <v>276</v>
      </c>
      <c r="S39" s="136" t="s">
        <v>134</v>
      </c>
    </row>
    <row r="40" spans="1:21" ht="20.25">
      <c r="A40" s="796" t="s">
        <v>101</v>
      </c>
      <c r="B40" s="797"/>
      <c r="C40" s="797"/>
      <c r="D40" s="797"/>
      <c r="E40" s="797"/>
      <c r="F40" s="797"/>
      <c r="G40" s="797"/>
      <c r="H40" s="797"/>
      <c r="I40" s="797"/>
      <c r="J40" s="797"/>
      <c r="K40" s="797"/>
      <c r="L40" s="797"/>
      <c r="M40" s="797"/>
      <c r="N40" s="797"/>
      <c r="O40" s="797"/>
      <c r="P40" s="797"/>
      <c r="Q40" s="797"/>
      <c r="R40" s="797"/>
      <c r="S40" s="798"/>
    </row>
    <row r="41" spans="1:21" ht="20.25">
      <c r="A41" s="790" t="s">
        <v>43</v>
      </c>
      <c r="B41" s="791"/>
      <c r="C41" s="791"/>
      <c r="D41" s="791"/>
      <c r="E41" s="791"/>
      <c r="F41" s="791"/>
      <c r="G41" s="791"/>
      <c r="H41" s="791"/>
      <c r="I41" s="791"/>
      <c r="J41" s="791"/>
      <c r="K41" s="791"/>
      <c r="L41" s="791"/>
      <c r="M41" s="791"/>
      <c r="N41" s="791"/>
      <c r="O41" s="791"/>
      <c r="P41" s="791"/>
      <c r="Q41" s="791"/>
      <c r="R41" s="791"/>
      <c r="S41" s="792"/>
    </row>
    <row r="42" spans="1:21" s="6" customFormat="1">
      <c r="A42" s="781" t="s">
        <v>198</v>
      </c>
      <c r="B42" s="782"/>
      <c r="C42" s="782"/>
      <c r="D42" s="782"/>
      <c r="E42" s="782"/>
      <c r="F42" s="782"/>
      <c r="G42" s="782"/>
      <c r="H42" s="782"/>
      <c r="I42" s="782"/>
      <c r="J42" s="782"/>
      <c r="K42" s="782"/>
      <c r="L42" s="782"/>
      <c r="M42" s="782"/>
      <c r="N42" s="782"/>
      <c r="O42" s="782"/>
      <c r="P42" s="782"/>
      <c r="Q42" s="782"/>
      <c r="R42" s="782"/>
      <c r="S42" s="802"/>
    </row>
    <row r="43" spans="1:21" s="6" customFormat="1" ht="38.25">
      <c r="A43" s="1">
        <f>A39+1</f>
        <v>28</v>
      </c>
      <c r="B43" s="153" t="s">
        <v>135</v>
      </c>
      <c r="C43" s="4"/>
      <c r="D43" s="4"/>
      <c r="E43" s="4"/>
      <c r="F43" s="4"/>
      <c r="G43" s="4"/>
      <c r="H43" s="4"/>
      <c r="I43" s="152">
        <v>99.5</v>
      </c>
      <c r="J43" s="57" t="s">
        <v>169</v>
      </c>
      <c r="K43" s="4"/>
      <c r="L43" s="4"/>
      <c r="M43" s="4"/>
      <c r="N43" s="4"/>
      <c r="O43" s="152">
        <v>99.5</v>
      </c>
      <c r="P43" s="142">
        <f>I43-O43</f>
        <v>0</v>
      </c>
      <c r="Q43" s="4"/>
      <c r="R43" s="148" t="s">
        <v>148</v>
      </c>
      <c r="S43" s="136" t="s">
        <v>134</v>
      </c>
    </row>
    <row r="44" spans="1:21" s="6" customFormat="1" ht="38.25">
      <c r="A44" s="1">
        <f>A43+1</f>
        <v>29</v>
      </c>
      <c r="B44" s="153" t="s">
        <v>136</v>
      </c>
      <c r="C44" s="4"/>
      <c r="D44" s="4"/>
      <c r="E44" s="4"/>
      <c r="F44" s="4"/>
      <c r="G44" s="4"/>
      <c r="H44" s="4"/>
      <c r="I44" s="152">
        <v>98.5</v>
      </c>
      <c r="J44" s="57" t="s">
        <v>169</v>
      </c>
      <c r="K44" s="4"/>
      <c r="L44" s="4"/>
      <c r="M44" s="4"/>
      <c r="N44" s="4"/>
      <c r="O44" s="152">
        <v>98.5</v>
      </c>
      <c r="P44" s="142">
        <f t="shared" ref="P44:P69" si="3">I44-O44</f>
        <v>0</v>
      </c>
      <c r="Q44" s="4"/>
      <c r="R44" s="148" t="s">
        <v>149</v>
      </c>
      <c r="S44" s="136" t="s">
        <v>134</v>
      </c>
    </row>
    <row r="45" spans="1:21" s="6" customFormat="1" ht="38.25">
      <c r="A45" s="1">
        <f t="shared" ref="A45:A85" si="4">A44+1</f>
        <v>30</v>
      </c>
      <c r="B45" s="153" t="s">
        <v>137</v>
      </c>
      <c r="C45" s="4"/>
      <c r="D45" s="4"/>
      <c r="E45" s="4"/>
      <c r="F45" s="4"/>
      <c r="G45" s="4"/>
      <c r="H45" s="4"/>
      <c r="I45" s="152">
        <v>98.5</v>
      </c>
      <c r="J45" s="57" t="s">
        <v>169</v>
      </c>
      <c r="K45" s="4"/>
      <c r="L45" s="4"/>
      <c r="M45" s="4"/>
      <c r="N45" s="4"/>
      <c r="O45" s="152">
        <v>98.5</v>
      </c>
      <c r="P45" s="142">
        <f t="shared" si="3"/>
        <v>0</v>
      </c>
      <c r="Q45" s="4"/>
      <c r="R45" s="148" t="s">
        <v>150</v>
      </c>
      <c r="S45" s="136" t="s">
        <v>134</v>
      </c>
    </row>
    <row r="46" spans="1:21" s="6" customFormat="1" ht="45" customHeight="1">
      <c r="A46" s="1">
        <f t="shared" si="4"/>
        <v>31</v>
      </c>
      <c r="B46" s="154" t="s">
        <v>138</v>
      </c>
      <c r="C46" s="4"/>
      <c r="D46" s="4"/>
      <c r="E46" s="4"/>
      <c r="F46" s="4"/>
      <c r="G46" s="4"/>
      <c r="H46" s="4"/>
      <c r="I46" s="152">
        <v>99</v>
      </c>
      <c r="J46" s="57" t="s">
        <v>169</v>
      </c>
      <c r="K46" s="4"/>
      <c r="L46" s="4"/>
      <c r="M46" s="4"/>
      <c r="N46" s="4"/>
      <c r="O46" s="152">
        <v>99</v>
      </c>
      <c r="P46" s="142">
        <f t="shared" si="3"/>
        <v>0</v>
      </c>
      <c r="Q46" s="4"/>
      <c r="R46" s="148" t="s">
        <v>151</v>
      </c>
      <c r="S46" s="136" t="s">
        <v>134</v>
      </c>
    </row>
    <row r="47" spans="1:21" s="6" customFormat="1" ht="38.25">
      <c r="A47" s="1">
        <f t="shared" si="4"/>
        <v>32</v>
      </c>
      <c r="B47" s="153" t="s">
        <v>139</v>
      </c>
      <c r="C47" s="4"/>
      <c r="D47" s="4"/>
      <c r="E47" s="4"/>
      <c r="F47" s="4"/>
      <c r="G47" s="4"/>
      <c r="H47" s="4"/>
      <c r="I47" s="152">
        <v>99</v>
      </c>
      <c r="J47" s="57" t="s">
        <v>169</v>
      </c>
      <c r="K47" s="4"/>
      <c r="L47" s="4"/>
      <c r="M47" s="4"/>
      <c r="N47" s="4"/>
      <c r="O47" s="152">
        <v>99</v>
      </c>
      <c r="P47" s="142">
        <f t="shared" si="3"/>
        <v>0</v>
      </c>
      <c r="Q47" s="4"/>
      <c r="R47" s="148" t="s">
        <v>152</v>
      </c>
      <c r="S47" s="136" t="s">
        <v>134</v>
      </c>
    </row>
    <row r="48" spans="1:21" s="6" customFormat="1" ht="63.75">
      <c r="A48" s="1">
        <f>A47+1</f>
        <v>33</v>
      </c>
      <c r="B48" s="150" t="s">
        <v>141</v>
      </c>
      <c r="C48" s="4"/>
      <c r="D48" s="4"/>
      <c r="E48" s="4"/>
      <c r="F48" s="4"/>
      <c r="G48" s="4"/>
      <c r="H48" s="1">
        <v>4.12</v>
      </c>
      <c r="I48" s="141">
        <v>99</v>
      </c>
      <c r="J48" s="57" t="s">
        <v>169</v>
      </c>
      <c r="K48" s="4"/>
      <c r="L48" s="4"/>
      <c r="M48" s="4"/>
      <c r="N48" s="4"/>
      <c r="O48" s="141">
        <v>99</v>
      </c>
      <c r="P48" s="142">
        <f t="shared" si="3"/>
        <v>0</v>
      </c>
      <c r="Q48" s="4"/>
      <c r="R48" s="135" t="s">
        <v>154</v>
      </c>
      <c r="S48" s="136" t="s">
        <v>134</v>
      </c>
    </row>
    <row r="49" spans="1:19" s="6" customFormat="1" ht="38.25">
      <c r="A49" s="1">
        <f t="shared" si="4"/>
        <v>34</v>
      </c>
      <c r="B49" s="150" t="s">
        <v>142</v>
      </c>
      <c r="C49" s="4"/>
      <c r="D49" s="4"/>
      <c r="E49" s="4"/>
      <c r="F49" s="4"/>
      <c r="G49" s="4"/>
      <c r="H49" s="1"/>
      <c r="I49" s="141">
        <v>99</v>
      </c>
      <c r="J49" s="57" t="s">
        <v>169</v>
      </c>
      <c r="K49" s="4"/>
      <c r="L49" s="4"/>
      <c r="M49" s="4"/>
      <c r="N49" s="4"/>
      <c r="O49" s="141">
        <v>99</v>
      </c>
      <c r="P49" s="142">
        <f t="shared" si="3"/>
        <v>0</v>
      </c>
      <c r="Q49" s="4"/>
      <c r="R49" s="135" t="s">
        <v>155</v>
      </c>
      <c r="S49" s="136" t="s">
        <v>134</v>
      </c>
    </row>
    <row r="50" spans="1:19" s="6" customFormat="1" ht="38.25">
      <c r="A50" s="1">
        <f t="shared" si="4"/>
        <v>35</v>
      </c>
      <c r="B50" s="146" t="s">
        <v>143</v>
      </c>
      <c r="C50" s="4"/>
      <c r="D50" s="4"/>
      <c r="E50" s="4"/>
      <c r="F50" s="4"/>
      <c r="G50" s="4"/>
      <c r="H50" s="87">
        <v>7</v>
      </c>
      <c r="I50" s="140">
        <v>2318.326</v>
      </c>
      <c r="J50" s="57" t="s">
        <v>169</v>
      </c>
      <c r="K50" s="4"/>
      <c r="L50" s="4"/>
      <c r="M50" s="4"/>
      <c r="N50" s="4"/>
      <c r="O50" s="140">
        <v>2300</v>
      </c>
      <c r="P50" s="142">
        <f t="shared" si="3"/>
        <v>18.326000000000022</v>
      </c>
      <c r="Q50" s="4"/>
      <c r="R50" s="135" t="s">
        <v>156</v>
      </c>
      <c r="S50" s="136" t="s">
        <v>134</v>
      </c>
    </row>
    <row r="51" spans="1:19" s="6" customFormat="1" ht="38.25">
      <c r="A51" s="1">
        <f t="shared" si="4"/>
        <v>36</v>
      </c>
      <c r="B51" s="146" t="s">
        <v>144</v>
      </c>
      <c r="C51" s="4"/>
      <c r="D51" s="4"/>
      <c r="E51" s="4"/>
      <c r="F51" s="4"/>
      <c r="G51" s="4"/>
      <c r="H51" s="87">
        <v>5</v>
      </c>
      <c r="I51" s="140">
        <v>1654.9949999999999</v>
      </c>
      <c r="J51" s="57" t="s">
        <v>169</v>
      </c>
      <c r="K51" s="4"/>
      <c r="L51" s="4"/>
      <c r="M51" s="4"/>
      <c r="N51" s="4"/>
      <c r="O51" s="140">
        <v>1650</v>
      </c>
      <c r="P51" s="142">
        <f t="shared" si="3"/>
        <v>4.9949999999998909</v>
      </c>
      <c r="Q51" s="4"/>
      <c r="R51" s="135" t="s">
        <v>157</v>
      </c>
      <c r="S51" s="136" t="s">
        <v>134</v>
      </c>
    </row>
    <row r="52" spans="1:19" s="6" customFormat="1" ht="77.25" customHeight="1">
      <c r="A52" s="1">
        <f t="shared" si="4"/>
        <v>37</v>
      </c>
      <c r="B52" s="146" t="s">
        <v>145</v>
      </c>
      <c r="C52" s="13"/>
      <c r="D52" s="13"/>
      <c r="E52" s="13"/>
      <c r="F52" s="13"/>
      <c r="G52" s="13"/>
      <c r="H52" s="2">
        <v>5.2</v>
      </c>
      <c r="I52" s="140">
        <v>1697.0429999999999</v>
      </c>
      <c r="J52" s="57" t="s">
        <v>169</v>
      </c>
      <c r="K52" s="4"/>
      <c r="L52" s="4"/>
      <c r="M52" s="4"/>
      <c r="N52" s="4"/>
      <c r="O52" s="140">
        <v>1009.74</v>
      </c>
      <c r="P52" s="142">
        <f t="shared" si="3"/>
        <v>687.30299999999988</v>
      </c>
      <c r="Q52" s="4"/>
      <c r="R52" s="135" t="s">
        <v>158</v>
      </c>
      <c r="S52" s="136" t="s">
        <v>134</v>
      </c>
    </row>
    <row r="53" spans="1:19" s="6" customFormat="1" ht="66" customHeight="1">
      <c r="A53" s="1">
        <f t="shared" si="4"/>
        <v>38</v>
      </c>
      <c r="B53" s="146" t="s">
        <v>146</v>
      </c>
      <c r="C53" s="13"/>
      <c r="D53" s="13"/>
      <c r="E53" s="13"/>
      <c r="F53" s="13"/>
      <c r="G53" s="13"/>
      <c r="H53" s="85">
        <v>5</v>
      </c>
      <c r="I53" s="140">
        <v>1665.0409999999999</v>
      </c>
      <c r="J53" s="57" t="s">
        <v>169</v>
      </c>
      <c r="K53" s="4"/>
      <c r="L53" s="4"/>
      <c r="M53" s="4"/>
      <c r="N53" s="4"/>
      <c r="O53" s="140">
        <v>990.69899999999996</v>
      </c>
      <c r="P53" s="142">
        <f t="shared" si="3"/>
        <v>674.34199999999998</v>
      </c>
      <c r="Q53" s="4"/>
      <c r="R53" s="135" t="s">
        <v>159</v>
      </c>
      <c r="S53" s="136" t="s">
        <v>134</v>
      </c>
    </row>
    <row r="54" spans="1:19" s="6" customFormat="1" ht="45.75" customHeight="1">
      <c r="A54" s="1">
        <f t="shared" si="4"/>
        <v>39</v>
      </c>
      <c r="B54" s="146" t="s">
        <v>147</v>
      </c>
      <c r="C54" s="13"/>
      <c r="D54" s="13"/>
      <c r="E54" s="13"/>
      <c r="F54" s="13"/>
      <c r="G54" s="13"/>
      <c r="H54" s="2"/>
      <c r="I54" s="141">
        <v>99</v>
      </c>
      <c r="J54" s="57" t="s">
        <v>169</v>
      </c>
      <c r="K54" s="4"/>
      <c r="L54" s="4"/>
      <c r="M54" s="4"/>
      <c r="N54" s="4"/>
      <c r="O54" s="141">
        <v>99</v>
      </c>
      <c r="P54" s="142">
        <f t="shared" si="3"/>
        <v>0</v>
      </c>
      <c r="Q54" s="4"/>
      <c r="R54" s="135" t="s">
        <v>160</v>
      </c>
      <c r="S54" s="136" t="s">
        <v>134</v>
      </c>
    </row>
    <row r="55" spans="1:19" s="6" customFormat="1" ht="59.25" customHeight="1">
      <c r="A55" s="1">
        <f t="shared" si="4"/>
        <v>40</v>
      </c>
      <c r="B55" s="146" t="s">
        <v>165</v>
      </c>
      <c r="C55" s="13"/>
      <c r="D55" s="13"/>
      <c r="E55" s="13"/>
      <c r="F55" s="13"/>
      <c r="G55" s="13"/>
      <c r="H55" s="2"/>
      <c r="I55" s="140">
        <v>5100</v>
      </c>
      <c r="J55" s="57" t="s">
        <v>169</v>
      </c>
      <c r="K55" s="4"/>
      <c r="L55" s="4"/>
      <c r="M55" s="4"/>
      <c r="N55" s="4"/>
      <c r="O55" s="140">
        <v>5085</v>
      </c>
      <c r="P55" s="142">
        <f t="shared" si="3"/>
        <v>15</v>
      </c>
      <c r="Q55" s="4"/>
      <c r="R55" s="135" t="s">
        <v>166</v>
      </c>
      <c r="S55" s="136" t="s">
        <v>134</v>
      </c>
    </row>
    <row r="56" spans="1:19" s="6" customFormat="1" ht="80.25" customHeight="1">
      <c r="A56" s="1">
        <f t="shared" si="4"/>
        <v>41</v>
      </c>
      <c r="B56" s="146" t="s">
        <v>239</v>
      </c>
      <c r="C56" s="13"/>
      <c r="D56" s="13"/>
      <c r="E56" s="13"/>
      <c r="F56" s="13"/>
      <c r="G56" s="13"/>
      <c r="H56" s="2"/>
      <c r="I56" s="140">
        <v>3000</v>
      </c>
      <c r="J56" s="57" t="s">
        <v>169</v>
      </c>
      <c r="K56" s="4"/>
      <c r="L56" s="4"/>
      <c r="M56" s="4"/>
      <c r="N56" s="4"/>
      <c r="O56" s="140">
        <v>2700</v>
      </c>
      <c r="P56" s="142">
        <f t="shared" si="3"/>
        <v>300</v>
      </c>
      <c r="Q56" s="4"/>
      <c r="R56" s="135" t="s">
        <v>167</v>
      </c>
      <c r="S56" s="136" t="s">
        <v>134</v>
      </c>
    </row>
    <row r="57" spans="1:19" s="6" customFormat="1" ht="81.75" customHeight="1">
      <c r="A57" s="1">
        <f t="shared" si="4"/>
        <v>42</v>
      </c>
      <c r="B57" s="155" t="s">
        <v>168</v>
      </c>
      <c r="C57" s="13"/>
      <c r="D57" s="13"/>
      <c r="E57" s="13"/>
      <c r="F57" s="13"/>
      <c r="G57" s="13"/>
      <c r="H57" s="13"/>
      <c r="I57" s="141">
        <v>3933.3330000000001</v>
      </c>
      <c r="J57" s="57" t="s">
        <v>169</v>
      </c>
      <c r="K57" s="69">
        <v>43003</v>
      </c>
      <c r="L57" s="69">
        <v>43003</v>
      </c>
      <c r="M57" s="69">
        <v>43005</v>
      </c>
      <c r="N57" s="69">
        <v>43005</v>
      </c>
      <c r="O57" s="141">
        <v>3900</v>
      </c>
      <c r="P57" s="142">
        <f t="shared" si="3"/>
        <v>33.333000000000084</v>
      </c>
      <c r="Q57" s="69"/>
      <c r="R57" s="135" t="s">
        <v>246</v>
      </c>
      <c r="S57" s="136" t="s">
        <v>134</v>
      </c>
    </row>
    <row r="58" spans="1:19" s="6" customFormat="1" ht="62.25" customHeight="1">
      <c r="A58" s="1">
        <f t="shared" si="4"/>
        <v>43</v>
      </c>
      <c r="B58" s="146" t="s">
        <v>174</v>
      </c>
      <c r="C58" s="13"/>
      <c r="D58" s="13"/>
      <c r="E58" s="13"/>
      <c r="F58" s="13"/>
      <c r="G58" s="13"/>
      <c r="H58" s="13"/>
      <c r="I58" s="141">
        <v>16150</v>
      </c>
      <c r="J58" s="57" t="s">
        <v>169</v>
      </c>
      <c r="K58" s="4"/>
      <c r="L58" s="4"/>
      <c r="M58" s="4"/>
      <c r="N58" s="4"/>
      <c r="O58" s="140">
        <v>11276</v>
      </c>
      <c r="P58" s="142">
        <f t="shared" si="3"/>
        <v>4874</v>
      </c>
      <c r="Q58" s="4"/>
      <c r="R58" s="139" t="s">
        <v>177</v>
      </c>
      <c r="S58" s="136" t="s">
        <v>134</v>
      </c>
    </row>
    <row r="59" spans="1:19" s="6" customFormat="1" ht="86.25" customHeight="1">
      <c r="A59" s="1">
        <f t="shared" si="4"/>
        <v>44</v>
      </c>
      <c r="B59" s="146" t="s">
        <v>175</v>
      </c>
      <c r="C59" s="13"/>
      <c r="D59" s="13"/>
      <c r="E59" s="13"/>
      <c r="F59" s="13"/>
      <c r="G59" s="13"/>
      <c r="H59" s="13"/>
      <c r="I59" s="141">
        <v>2983.3330000000001</v>
      </c>
      <c r="J59" s="57" t="s">
        <v>169</v>
      </c>
      <c r="K59" s="4"/>
      <c r="L59" s="4"/>
      <c r="M59" s="4"/>
      <c r="N59" s="4"/>
      <c r="O59" s="140">
        <v>2600</v>
      </c>
      <c r="P59" s="142">
        <f t="shared" si="3"/>
        <v>383.33300000000008</v>
      </c>
      <c r="Q59" s="4"/>
      <c r="R59" s="135" t="s">
        <v>178</v>
      </c>
      <c r="S59" s="156">
        <v>43089</v>
      </c>
    </row>
    <row r="60" spans="1:19" s="6" customFormat="1" ht="99" customHeight="1">
      <c r="A60" s="1">
        <f t="shared" si="4"/>
        <v>45</v>
      </c>
      <c r="B60" s="146" t="s">
        <v>176</v>
      </c>
      <c r="C60" s="13"/>
      <c r="D60" s="13"/>
      <c r="E60" s="13"/>
      <c r="F60" s="13"/>
      <c r="G60" s="13"/>
      <c r="H60" s="13"/>
      <c r="I60" s="141">
        <v>3166.6669999999999</v>
      </c>
      <c r="J60" s="57" t="s">
        <v>169</v>
      </c>
      <c r="K60" s="4"/>
      <c r="L60" s="4"/>
      <c r="M60" s="4"/>
      <c r="N60" s="4"/>
      <c r="O60" s="140">
        <v>2900</v>
      </c>
      <c r="P60" s="142">
        <f t="shared" si="3"/>
        <v>266.66699999999992</v>
      </c>
      <c r="Q60" s="4"/>
      <c r="R60" s="148" t="s">
        <v>179</v>
      </c>
      <c r="S60" s="156">
        <v>43089</v>
      </c>
    </row>
    <row r="61" spans="1:19" s="6" customFormat="1" ht="78" customHeight="1">
      <c r="A61" s="1">
        <f t="shared" si="4"/>
        <v>46</v>
      </c>
      <c r="B61" s="146" t="s">
        <v>180</v>
      </c>
      <c r="C61" s="13"/>
      <c r="D61" s="13"/>
      <c r="E61" s="13"/>
      <c r="F61" s="13"/>
      <c r="G61" s="13"/>
      <c r="H61" s="13"/>
      <c r="I61" s="141">
        <v>70.8</v>
      </c>
      <c r="J61" s="57" t="s">
        <v>169</v>
      </c>
      <c r="K61" s="4"/>
      <c r="L61" s="4"/>
      <c r="M61" s="4"/>
      <c r="N61" s="4"/>
      <c r="O61" s="141">
        <v>70.8</v>
      </c>
      <c r="P61" s="142">
        <f t="shared" si="3"/>
        <v>0</v>
      </c>
      <c r="Q61" s="4"/>
      <c r="R61" s="135" t="s">
        <v>183</v>
      </c>
      <c r="S61" s="60" t="s">
        <v>134</v>
      </c>
    </row>
    <row r="62" spans="1:19" s="6" customFormat="1" ht="60.75" customHeight="1">
      <c r="A62" s="1">
        <f t="shared" si="4"/>
        <v>47</v>
      </c>
      <c r="B62" s="146" t="s">
        <v>181</v>
      </c>
      <c r="C62" s="13"/>
      <c r="D62" s="13"/>
      <c r="E62" s="13"/>
      <c r="F62" s="13"/>
      <c r="G62" s="13"/>
      <c r="H62" s="13"/>
      <c r="I62" s="141">
        <v>99.99</v>
      </c>
      <c r="J62" s="57" t="s">
        <v>169</v>
      </c>
      <c r="K62" s="4"/>
      <c r="L62" s="4"/>
      <c r="M62" s="4"/>
      <c r="N62" s="4"/>
      <c r="O62" s="141">
        <v>99.99</v>
      </c>
      <c r="P62" s="142">
        <f t="shared" si="3"/>
        <v>0</v>
      </c>
      <c r="Q62" s="4"/>
      <c r="R62" s="135" t="s">
        <v>184</v>
      </c>
      <c r="S62" s="60" t="s">
        <v>134</v>
      </c>
    </row>
    <row r="63" spans="1:19" s="6" customFormat="1" ht="62.25" customHeight="1">
      <c r="A63" s="1">
        <f t="shared" si="4"/>
        <v>48</v>
      </c>
      <c r="B63" s="146" t="s">
        <v>182</v>
      </c>
      <c r="C63" s="13"/>
      <c r="D63" s="13"/>
      <c r="E63" s="13"/>
      <c r="F63" s="13"/>
      <c r="G63" s="13"/>
      <c r="H63" s="13"/>
      <c r="I63" s="141">
        <v>99.99</v>
      </c>
      <c r="J63" s="57" t="s">
        <v>169</v>
      </c>
      <c r="K63" s="4"/>
      <c r="L63" s="4"/>
      <c r="M63" s="4"/>
      <c r="N63" s="4"/>
      <c r="O63" s="141">
        <v>99.99</v>
      </c>
      <c r="P63" s="142">
        <f t="shared" si="3"/>
        <v>0</v>
      </c>
      <c r="Q63" s="4"/>
      <c r="R63" s="135" t="s">
        <v>185</v>
      </c>
      <c r="S63" s="60" t="s">
        <v>134</v>
      </c>
    </row>
    <row r="64" spans="1:19" s="6" customFormat="1" ht="55.5" customHeight="1">
      <c r="A64" s="84">
        <f>A63+1</f>
        <v>49</v>
      </c>
      <c r="B64" s="146" t="s">
        <v>186</v>
      </c>
      <c r="C64" s="13"/>
      <c r="D64" s="13"/>
      <c r="E64" s="13"/>
      <c r="F64" s="13"/>
      <c r="G64" s="13"/>
      <c r="H64" s="2"/>
      <c r="I64" s="141">
        <f>O64</f>
        <v>99.5</v>
      </c>
      <c r="J64" s="57" t="s">
        <v>169</v>
      </c>
      <c r="K64" s="4"/>
      <c r="L64" s="4"/>
      <c r="M64" s="4"/>
      <c r="N64" s="4"/>
      <c r="O64" s="141">
        <v>99.5</v>
      </c>
      <c r="P64" s="142">
        <f t="shared" si="3"/>
        <v>0</v>
      </c>
      <c r="Q64" s="4"/>
      <c r="R64" s="135" t="s">
        <v>189</v>
      </c>
      <c r="S64" s="60" t="s">
        <v>134</v>
      </c>
    </row>
    <row r="65" spans="1:19" s="6" customFormat="1" ht="60.75" customHeight="1">
      <c r="A65" s="1">
        <f t="shared" ref="A65:A70" si="5">A64+1</f>
        <v>50</v>
      </c>
      <c r="B65" s="146" t="s">
        <v>187</v>
      </c>
      <c r="C65" s="13"/>
      <c r="D65" s="13"/>
      <c r="E65" s="13"/>
      <c r="F65" s="13"/>
      <c r="G65" s="13"/>
      <c r="H65" s="2">
        <v>2.7</v>
      </c>
      <c r="I65" s="141">
        <f>O65</f>
        <v>60</v>
      </c>
      <c r="J65" s="57" t="s">
        <v>169</v>
      </c>
      <c r="K65" s="4"/>
      <c r="L65" s="4"/>
      <c r="M65" s="4"/>
      <c r="N65" s="4"/>
      <c r="O65" s="141">
        <v>60</v>
      </c>
      <c r="P65" s="142">
        <f t="shared" si="3"/>
        <v>0</v>
      </c>
      <c r="Q65" s="4"/>
      <c r="R65" s="135" t="s">
        <v>190</v>
      </c>
      <c r="S65" s="60" t="s">
        <v>134</v>
      </c>
    </row>
    <row r="66" spans="1:19" s="6" customFormat="1" ht="55.5" customHeight="1">
      <c r="A66" s="1">
        <f t="shared" si="5"/>
        <v>51</v>
      </c>
      <c r="B66" s="150" t="s">
        <v>188</v>
      </c>
      <c r="C66" s="13"/>
      <c r="D66" s="13"/>
      <c r="E66" s="13"/>
      <c r="F66" s="13"/>
      <c r="G66" s="13"/>
      <c r="H66" s="2"/>
      <c r="I66" s="141">
        <v>23767.8</v>
      </c>
      <c r="J66" s="57" t="s">
        <v>169</v>
      </c>
      <c r="K66" s="4"/>
      <c r="L66" s="4"/>
      <c r="M66" s="4"/>
      <c r="N66" s="4"/>
      <c r="O66" s="141">
        <v>23500</v>
      </c>
      <c r="P66" s="142">
        <f t="shared" si="3"/>
        <v>267.79999999999927</v>
      </c>
      <c r="Q66" s="4"/>
      <c r="R66" s="135" t="s">
        <v>191</v>
      </c>
      <c r="S66" s="60" t="s">
        <v>134</v>
      </c>
    </row>
    <row r="67" spans="1:19" s="6" customFormat="1" ht="96.75" customHeight="1">
      <c r="A67" s="1">
        <f t="shared" si="5"/>
        <v>52</v>
      </c>
      <c r="B67" s="157" t="s">
        <v>277</v>
      </c>
      <c r="C67" s="13"/>
      <c r="D67" s="13"/>
      <c r="E67" s="13"/>
      <c r="F67" s="13"/>
      <c r="G67" s="13"/>
      <c r="H67" s="2"/>
      <c r="I67" s="141">
        <v>14891.358</v>
      </c>
      <c r="J67" s="57" t="s">
        <v>169</v>
      </c>
      <c r="K67" s="4"/>
      <c r="L67" s="4"/>
      <c r="M67" s="4"/>
      <c r="N67" s="4"/>
      <c r="O67" s="140">
        <v>14891.358</v>
      </c>
      <c r="P67" s="142">
        <f t="shared" si="3"/>
        <v>0</v>
      </c>
      <c r="Q67" s="4"/>
      <c r="R67" s="135" t="s">
        <v>255</v>
      </c>
      <c r="S67" s="60" t="s">
        <v>134</v>
      </c>
    </row>
    <row r="68" spans="1:19" s="6" customFormat="1" ht="57" customHeight="1">
      <c r="A68" s="1">
        <f t="shared" si="5"/>
        <v>53</v>
      </c>
      <c r="B68" s="158" t="s">
        <v>192</v>
      </c>
      <c r="C68" s="13"/>
      <c r="D68" s="13"/>
      <c r="E68" s="13"/>
      <c r="F68" s="13"/>
      <c r="G68" s="13"/>
      <c r="H68" s="2">
        <v>6.5650000000000004</v>
      </c>
      <c r="I68" s="141">
        <f>O68</f>
        <v>32.825000000000003</v>
      </c>
      <c r="J68" s="57" t="s">
        <v>169</v>
      </c>
      <c r="K68" s="4"/>
      <c r="L68" s="4"/>
      <c r="M68" s="4"/>
      <c r="N68" s="4"/>
      <c r="O68" s="59">
        <v>32.825000000000003</v>
      </c>
      <c r="P68" s="142">
        <f t="shared" si="3"/>
        <v>0</v>
      </c>
      <c r="Q68" s="4"/>
      <c r="R68" s="135" t="s">
        <v>194</v>
      </c>
      <c r="S68" s="60" t="s">
        <v>134</v>
      </c>
    </row>
    <row r="69" spans="1:19" s="6" customFormat="1" ht="88.5" customHeight="1">
      <c r="A69" s="1">
        <f t="shared" si="5"/>
        <v>54</v>
      </c>
      <c r="B69" s="139" t="s">
        <v>193</v>
      </c>
      <c r="C69" s="13"/>
      <c r="D69" s="13"/>
      <c r="E69" s="13"/>
      <c r="F69" s="13"/>
      <c r="G69" s="13"/>
      <c r="H69" s="2">
        <v>9.3368000000000002</v>
      </c>
      <c r="I69" s="141">
        <f>O69</f>
        <v>80.84</v>
      </c>
      <c r="J69" s="57" t="s">
        <v>169</v>
      </c>
      <c r="K69" s="4"/>
      <c r="L69" s="4"/>
      <c r="M69" s="4"/>
      <c r="N69" s="4"/>
      <c r="O69" s="159">
        <v>80.84</v>
      </c>
      <c r="P69" s="142">
        <f t="shared" si="3"/>
        <v>0</v>
      </c>
      <c r="Q69" s="4"/>
      <c r="R69" s="135" t="s">
        <v>195</v>
      </c>
      <c r="S69" s="60" t="s">
        <v>134</v>
      </c>
    </row>
    <row r="70" spans="1:19" s="6" customFormat="1" ht="73.5" customHeight="1">
      <c r="A70" s="1">
        <f t="shared" si="5"/>
        <v>55</v>
      </c>
      <c r="B70" s="146" t="s">
        <v>102</v>
      </c>
      <c r="C70" s="11"/>
      <c r="D70" s="12"/>
      <c r="E70" s="12"/>
      <c r="F70" s="12"/>
      <c r="G70" s="12"/>
      <c r="H70" s="88">
        <v>217.91300000000001</v>
      </c>
      <c r="I70" s="143">
        <v>95</v>
      </c>
      <c r="J70" s="57" t="s">
        <v>169</v>
      </c>
      <c r="K70" s="4"/>
      <c r="L70" s="4"/>
      <c r="M70" s="4"/>
      <c r="N70" s="4"/>
      <c r="O70" s="75">
        <v>95</v>
      </c>
      <c r="P70" s="74">
        <f>I70-O70</f>
        <v>0</v>
      </c>
      <c r="Q70" s="4"/>
      <c r="R70" s="1" t="s">
        <v>209</v>
      </c>
      <c r="S70" s="60" t="s">
        <v>134</v>
      </c>
    </row>
    <row r="71" spans="1:19" ht="20.25">
      <c r="A71" s="796" t="s">
        <v>234</v>
      </c>
      <c r="B71" s="797"/>
      <c r="C71" s="797"/>
      <c r="D71" s="797"/>
      <c r="E71" s="797"/>
      <c r="F71" s="797"/>
      <c r="G71" s="797"/>
      <c r="H71" s="797"/>
      <c r="I71" s="797"/>
      <c r="J71" s="797"/>
      <c r="K71" s="797"/>
      <c r="L71" s="797"/>
      <c r="M71" s="797"/>
      <c r="N71" s="797"/>
      <c r="O71" s="797"/>
      <c r="P71" s="797"/>
      <c r="Q71" s="797"/>
      <c r="R71" s="797"/>
      <c r="S71" s="798"/>
    </row>
    <row r="72" spans="1:19" ht="20.25">
      <c r="A72" s="790" t="s">
        <v>43</v>
      </c>
      <c r="B72" s="791"/>
      <c r="C72" s="791"/>
      <c r="D72" s="791"/>
      <c r="E72" s="791"/>
      <c r="F72" s="791"/>
      <c r="G72" s="791"/>
      <c r="H72" s="791"/>
      <c r="I72" s="791"/>
      <c r="J72" s="791"/>
      <c r="K72" s="791"/>
      <c r="L72" s="791"/>
      <c r="M72" s="791"/>
      <c r="N72" s="791"/>
      <c r="O72" s="791"/>
      <c r="P72" s="791"/>
      <c r="Q72" s="791"/>
      <c r="R72" s="791"/>
      <c r="S72" s="792"/>
    </row>
    <row r="73" spans="1:19" s="6" customFormat="1">
      <c r="A73" s="781" t="s">
        <v>198</v>
      </c>
      <c r="B73" s="782"/>
      <c r="C73" s="782"/>
      <c r="D73" s="782"/>
      <c r="E73" s="782"/>
      <c r="F73" s="782"/>
      <c r="G73" s="782"/>
      <c r="H73" s="782"/>
      <c r="I73" s="782"/>
      <c r="J73" s="782"/>
      <c r="K73" s="782"/>
      <c r="L73" s="782"/>
      <c r="M73" s="782"/>
      <c r="N73" s="782"/>
      <c r="O73" s="782"/>
      <c r="P73" s="782"/>
      <c r="Q73" s="782"/>
      <c r="R73" s="782"/>
      <c r="S73" s="802"/>
    </row>
    <row r="74" spans="1:19" s="6" customFormat="1" ht="81" customHeight="1">
      <c r="A74" s="1">
        <f>A70+1</f>
        <v>56</v>
      </c>
      <c r="B74" s="139" t="s">
        <v>286</v>
      </c>
      <c r="C74" s="11"/>
      <c r="D74" s="12"/>
      <c r="E74" s="12"/>
      <c r="F74" s="12"/>
      <c r="G74" s="12"/>
      <c r="H74" s="88">
        <v>6.3</v>
      </c>
      <c r="I74" s="143">
        <v>6007.69</v>
      </c>
      <c r="J74" s="57" t="s">
        <v>169</v>
      </c>
      <c r="K74" s="7">
        <v>43060</v>
      </c>
      <c r="L74" s="7">
        <v>43060</v>
      </c>
      <c r="M74" s="7">
        <v>43062</v>
      </c>
      <c r="N74" s="7">
        <v>43062</v>
      </c>
      <c r="O74" s="144">
        <v>5587.1509999999998</v>
      </c>
      <c r="P74" s="142">
        <f t="shared" ref="P74:P84" si="6">I74-O74</f>
        <v>420.53899999999976</v>
      </c>
      <c r="Q74" s="7">
        <v>43044</v>
      </c>
      <c r="R74" s="135" t="s">
        <v>278</v>
      </c>
      <c r="S74" s="136" t="s">
        <v>279</v>
      </c>
    </row>
    <row r="75" spans="1:19" s="6" customFormat="1" ht="75.75" customHeight="1">
      <c r="A75" s="1">
        <f t="shared" si="4"/>
        <v>57</v>
      </c>
      <c r="B75" s="139" t="s">
        <v>287</v>
      </c>
      <c r="C75" s="11"/>
      <c r="D75" s="12"/>
      <c r="E75" s="12"/>
      <c r="F75" s="12"/>
      <c r="G75" s="12"/>
      <c r="H75" s="86">
        <v>5</v>
      </c>
      <c r="I75" s="143">
        <v>4463.5</v>
      </c>
      <c r="J75" s="57" t="s">
        <v>169</v>
      </c>
      <c r="K75" s="7">
        <v>43069</v>
      </c>
      <c r="L75" s="7">
        <v>43069</v>
      </c>
      <c r="M75" s="7">
        <v>43070</v>
      </c>
      <c r="N75" s="7">
        <v>43070</v>
      </c>
      <c r="O75" s="144">
        <v>4151.0550000000003</v>
      </c>
      <c r="P75" s="142">
        <f t="shared" si="6"/>
        <v>312.44499999999971</v>
      </c>
      <c r="Q75" s="7">
        <v>43080</v>
      </c>
      <c r="R75" s="135" t="s">
        <v>280</v>
      </c>
      <c r="S75" s="136" t="s">
        <v>281</v>
      </c>
    </row>
    <row r="76" spans="1:19" s="6" customFormat="1" ht="59.25" customHeight="1">
      <c r="A76" s="1">
        <f t="shared" si="4"/>
        <v>58</v>
      </c>
      <c r="B76" s="139" t="s">
        <v>288</v>
      </c>
      <c r="C76" s="11"/>
      <c r="D76" s="12"/>
      <c r="E76" s="12"/>
      <c r="F76" s="12"/>
      <c r="G76" s="12"/>
      <c r="H76" s="86">
        <v>10</v>
      </c>
      <c r="I76" s="143">
        <v>8645.8359999999993</v>
      </c>
      <c r="J76" s="57" t="s">
        <v>169</v>
      </c>
      <c r="K76" s="7">
        <v>43060</v>
      </c>
      <c r="L76" s="7">
        <v>43060</v>
      </c>
      <c r="M76" s="7">
        <v>43062</v>
      </c>
      <c r="N76" s="7">
        <v>43062</v>
      </c>
      <c r="O76" s="144">
        <v>6501.67</v>
      </c>
      <c r="P76" s="142">
        <f t="shared" si="6"/>
        <v>2144.1659999999993</v>
      </c>
      <c r="Q76" s="7">
        <v>43044</v>
      </c>
      <c r="R76" s="135" t="s">
        <v>282</v>
      </c>
      <c r="S76" s="136" t="s">
        <v>283</v>
      </c>
    </row>
    <row r="77" spans="1:19" s="6" customFormat="1" ht="74.25" customHeight="1">
      <c r="A77" s="1">
        <f t="shared" si="4"/>
        <v>59</v>
      </c>
      <c r="B77" s="139" t="s">
        <v>289</v>
      </c>
      <c r="C77" s="11"/>
      <c r="D77" s="12"/>
      <c r="E77" s="12"/>
      <c r="F77" s="12"/>
      <c r="G77" s="12"/>
      <c r="H77" s="88">
        <v>5.0999999999999996</v>
      </c>
      <c r="I77" s="143">
        <v>4574.0230000000001</v>
      </c>
      <c r="J77" s="57" t="s">
        <v>169</v>
      </c>
      <c r="K77" s="7">
        <v>43069</v>
      </c>
      <c r="L77" s="7">
        <v>43069</v>
      </c>
      <c r="M77" s="7">
        <v>43070</v>
      </c>
      <c r="N77" s="7">
        <v>43070</v>
      </c>
      <c r="O77" s="144">
        <v>4253.8410000000003</v>
      </c>
      <c r="P77" s="142">
        <f t="shared" si="6"/>
        <v>320.18199999999979</v>
      </c>
      <c r="Q77" s="7">
        <v>43080</v>
      </c>
      <c r="R77" s="135" t="s">
        <v>284</v>
      </c>
      <c r="S77" s="136" t="s">
        <v>285</v>
      </c>
    </row>
    <row r="78" spans="1:19" s="6" customFormat="1" ht="74.25" customHeight="1">
      <c r="A78" s="1">
        <f t="shared" si="4"/>
        <v>60</v>
      </c>
      <c r="B78" s="139" t="s">
        <v>290</v>
      </c>
      <c r="C78" s="11"/>
      <c r="D78" s="12"/>
      <c r="E78" s="12"/>
      <c r="F78" s="12"/>
      <c r="G78" s="12"/>
      <c r="H78" s="88">
        <v>4.7</v>
      </c>
      <c r="I78" s="143">
        <v>4166.4830000000002</v>
      </c>
      <c r="J78" s="57" t="s">
        <v>169</v>
      </c>
      <c r="K78" s="7">
        <v>43069</v>
      </c>
      <c r="L78" s="7">
        <v>43069</v>
      </c>
      <c r="M78" s="7">
        <v>43070</v>
      </c>
      <c r="N78" s="7">
        <v>43070</v>
      </c>
      <c r="O78" s="144">
        <v>3874.8290000000002</v>
      </c>
      <c r="P78" s="142">
        <f t="shared" si="6"/>
        <v>291.654</v>
      </c>
      <c r="Q78" s="7">
        <v>43080</v>
      </c>
      <c r="R78" s="135" t="s">
        <v>291</v>
      </c>
      <c r="S78" s="136" t="s">
        <v>292</v>
      </c>
    </row>
    <row r="79" spans="1:19" s="6" customFormat="1" ht="63.75" customHeight="1">
      <c r="A79" s="1">
        <f t="shared" si="4"/>
        <v>61</v>
      </c>
      <c r="B79" s="139" t="s">
        <v>293</v>
      </c>
      <c r="C79" s="11"/>
      <c r="D79" s="12"/>
      <c r="E79" s="12"/>
      <c r="F79" s="12"/>
      <c r="G79" s="12"/>
      <c r="H79" s="88">
        <v>5.8449999999999998</v>
      </c>
      <c r="I79" s="143">
        <v>5560.6459999999997</v>
      </c>
      <c r="J79" s="57" t="s">
        <v>169</v>
      </c>
      <c r="K79" s="7">
        <v>43069</v>
      </c>
      <c r="L79" s="7">
        <v>43069</v>
      </c>
      <c r="M79" s="7">
        <v>43070</v>
      </c>
      <c r="N79" s="7">
        <v>43070</v>
      </c>
      <c r="O79" s="144">
        <v>4181.6049999999996</v>
      </c>
      <c r="P79" s="142">
        <f t="shared" si="6"/>
        <v>1379.0410000000002</v>
      </c>
      <c r="Q79" s="54">
        <v>43080</v>
      </c>
      <c r="R79" s="135" t="s">
        <v>297</v>
      </c>
      <c r="S79" s="136" t="s">
        <v>298</v>
      </c>
    </row>
    <row r="80" spans="1:19" s="6" customFormat="1" ht="102.75" customHeight="1">
      <c r="A80" s="1">
        <f t="shared" si="4"/>
        <v>62</v>
      </c>
      <c r="B80" s="139" t="s">
        <v>294</v>
      </c>
      <c r="C80" s="11"/>
      <c r="D80" s="12"/>
      <c r="E80" s="12"/>
      <c r="F80" s="12"/>
      <c r="G80" s="12"/>
      <c r="H80" s="86">
        <v>10</v>
      </c>
      <c r="I80" s="143">
        <v>8656.1229999999996</v>
      </c>
      <c r="J80" s="57" t="s">
        <v>169</v>
      </c>
      <c r="K80" s="7">
        <v>43068</v>
      </c>
      <c r="L80" s="7">
        <v>43068</v>
      </c>
      <c r="M80" s="7">
        <v>43069</v>
      </c>
      <c r="N80" s="7">
        <v>43069</v>
      </c>
      <c r="O80" s="144">
        <v>8050.1940000000004</v>
      </c>
      <c r="P80" s="142">
        <f t="shared" si="6"/>
        <v>605.92899999999918</v>
      </c>
      <c r="Q80" s="54">
        <v>43080</v>
      </c>
      <c r="R80" s="135" t="s">
        <v>299</v>
      </c>
      <c r="S80" s="136" t="s">
        <v>300</v>
      </c>
    </row>
    <row r="81" spans="1:21" s="6" customFormat="1" ht="83.25" customHeight="1">
      <c r="A81" s="1">
        <f t="shared" si="4"/>
        <v>63</v>
      </c>
      <c r="B81" s="139" t="s">
        <v>295</v>
      </c>
      <c r="C81" s="11"/>
      <c r="D81" s="12"/>
      <c r="E81" s="12"/>
      <c r="F81" s="12"/>
      <c r="G81" s="12"/>
      <c r="H81" s="88"/>
      <c r="I81" s="143">
        <v>4544.9799999999996</v>
      </c>
      <c r="J81" s="57" t="s">
        <v>169</v>
      </c>
      <c r="K81" s="7">
        <v>43068</v>
      </c>
      <c r="L81" s="7">
        <v>43068</v>
      </c>
      <c r="M81" s="7">
        <v>43069</v>
      </c>
      <c r="N81" s="7">
        <v>43069</v>
      </c>
      <c r="O81" s="144">
        <v>3089</v>
      </c>
      <c r="P81" s="142">
        <f t="shared" si="6"/>
        <v>1455.9799999999996</v>
      </c>
      <c r="Q81" s="54">
        <v>43080</v>
      </c>
      <c r="R81" s="135" t="s">
        <v>301</v>
      </c>
      <c r="S81" s="136" t="s">
        <v>302</v>
      </c>
    </row>
    <row r="82" spans="1:21" s="6" customFormat="1" ht="56.25" customHeight="1">
      <c r="A82" s="1">
        <f t="shared" si="4"/>
        <v>64</v>
      </c>
      <c r="B82" s="139" t="s">
        <v>296</v>
      </c>
      <c r="C82" s="11"/>
      <c r="D82" s="12"/>
      <c r="E82" s="12"/>
      <c r="F82" s="12"/>
      <c r="G82" s="12"/>
      <c r="H82" s="88"/>
      <c r="I82" s="143">
        <v>3393.5659999999998</v>
      </c>
      <c r="J82" s="57" t="s">
        <v>169</v>
      </c>
      <c r="K82" s="7">
        <v>43060</v>
      </c>
      <c r="L82" s="7"/>
      <c r="M82" s="7">
        <v>43063</v>
      </c>
      <c r="N82" s="7"/>
      <c r="O82" s="144">
        <v>1700</v>
      </c>
      <c r="P82" s="142">
        <f t="shared" si="6"/>
        <v>1693.5659999999998</v>
      </c>
      <c r="Q82" s="54"/>
      <c r="R82" s="135" t="s">
        <v>303</v>
      </c>
      <c r="S82" s="54" t="s">
        <v>304</v>
      </c>
    </row>
    <row r="83" spans="1:21" s="6" customFormat="1" ht="117" customHeight="1">
      <c r="A83" s="1">
        <f t="shared" si="4"/>
        <v>65</v>
      </c>
      <c r="B83" s="139" t="s">
        <v>256</v>
      </c>
      <c r="C83" s="11"/>
      <c r="D83" s="12"/>
      <c r="E83" s="12"/>
      <c r="F83" s="12"/>
      <c r="G83" s="12"/>
      <c r="H83" s="88"/>
      <c r="I83" s="143">
        <v>10244.886</v>
      </c>
      <c r="J83" s="57" t="s">
        <v>169</v>
      </c>
      <c r="K83" s="7">
        <v>43060</v>
      </c>
      <c r="L83" s="7"/>
      <c r="M83" s="7">
        <v>43063</v>
      </c>
      <c r="N83" s="7"/>
      <c r="O83" s="144">
        <v>9527.7000000000007</v>
      </c>
      <c r="P83" s="142">
        <f t="shared" si="6"/>
        <v>717.18599999999969</v>
      </c>
      <c r="Q83" s="54"/>
      <c r="R83" s="135" t="s">
        <v>305</v>
      </c>
      <c r="S83" s="54">
        <v>43220</v>
      </c>
    </row>
    <row r="84" spans="1:21" s="6" customFormat="1" ht="85.5" customHeight="1">
      <c r="A84" s="1">
        <f t="shared" si="4"/>
        <v>66</v>
      </c>
      <c r="B84" s="149" t="s">
        <v>257</v>
      </c>
      <c r="C84" s="11"/>
      <c r="D84" s="12"/>
      <c r="E84" s="12"/>
      <c r="F84" s="12"/>
      <c r="G84" s="12"/>
      <c r="H84" s="12"/>
      <c r="I84" s="141">
        <v>14477.85</v>
      </c>
      <c r="J84" s="57" t="s">
        <v>169</v>
      </c>
      <c r="K84" s="7">
        <v>43060</v>
      </c>
      <c r="L84" s="7"/>
      <c r="M84" s="7">
        <v>43063</v>
      </c>
      <c r="N84" s="7"/>
      <c r="O84" s="17">
        <v>10470</v>
      </c>
      <c r="P84" s="142">
        <f t="shared" si="6"/>
        <v>4007.8500000000004</v>
      </c>
      <c r="Q84" s="7"/>
      <c r="R84" s="161" t="s">
        <v>306</v>
      </c>
      <c r="S84" s="54">
        <v>43220</v>
      </c>
    </row>
    <row r="85" spans="1:21" s="6" customFormat="1" ht="63.75" customHeight="1">
      <c r="A85" s="1">
        <f t="shared" si="4"/>
        <v>67</v>
      </c>
      <c r="B85" s="149" t="s">
        <v>97</v>
      </c>
      <c r="C85" s="11"/>
      <c r="D85" s="12"/>
      <c r="E85" s="12"/>
      <c r="F85" s="12"/>
      <c r="G85" s="12"/>
      <c r="H85" s="12"/>
      <c r="I85" s="160">
        <v>90000</v>
      </c>
      <c r="J85" s="54" t="s">
        <v>98</v>
      </c>
      <c r="K85" s="7">
        <v>43060</v>
      </c>
      <c r="L85" s="7"/>
      <c r="M85" s="7">
        <v>43063</v>
      </c>
      <c r="N85" s="7"/>
      <c r="O85" s="17"/>
      <c r="P85" s="7"/>
      <c r="Q85" s="7"/>
      <c r="R85" s="7"/>
      <c r="S85" s="156">
        <v>43464</v>
      </c>
    </row>
    <row r="86" spans="1:21" ht="20.25" customHeight="1">
      <c r="A86" s="790" t="s">
        <v>44</v>
      </c>
      <c r="B86" s="791"/>
      <c r="C86" s="791"/>
      <c r="D86" s="791"/>
      <c r="E86" s="791"/>
      <c r="F86" s="791"/>
      <c r="G86" s="791"/>
      <c r="H86" s="791"/>
      <c r="I86" s="791"/>
      <c r="J86" s="791"/>
      <c r="K86" s="791"/>
      <c r="L86" s="791"/>
      <c r="M86" s="791"/>
      <c r="N86" s="791"/>
      <c r="O86" s="791"/>
      <c r="P86" s="791"/>
      <c r="Q86" s="791"/>
      <c r="R86" s="791"/>
      <c r="S86" s="792"/>
    </row>
    <row r="87" spans="1:21" ht="18.75">
      <c r="A87" s="793" t="s">
        <v>41</v>
      </c>
      <c r="B87" s="794"/>
      <c r="C87" s="794"/>
      <c r="D87" s="794"/>
      <c r="E87" s="794"/>
      <c r="F87" s="794"/>
      <c r="G87" s="794"/>
      <c r="H87" s="794"/>
      <c r="I87" s="794"/>
      <c r="J87" s="794"/>
      <c r="K87" s="794"/>
      <c r="L87" s="794"/>
      <c r="M87" s="794"/>
      <c r="N87" s="794"/>
      <c r="O87" s="794"/>
      <c r="P87" s="794"/>
      <c r="Q87" s="794"/>
      <c r="R87" s="794"/>
      <c r="S87" s="795"/>
    </row>
    <row r="88" spans="1:21" s="6" customFormat="1" ht="105">
      <c r="A88" s="9" t="s">
        <v>211</v>
      </c>
      <c r="B88" s="10" t="s">
        <v>210</v>
      </c>
      <c r="C88" s="78"/>
      <c r="D88" s="21"/>
      <c r="E88" s="21"/>
      <c r="F88" s="21"/>
      <c r="G88" s="21"/>
      <c r="H88" s="88">
        <v>35.576000000000001</v>
      </c>
      <c r="I88" s="14">
        <v>325952.56</v>
      </c>
      <c r="J88" s="57" t="s">
        <v>169</v>
      </c>
      <c r="K88" s="89">
        <v>42821</v>
      </c>
      <c r="L88" s="89">
        <v>42821</v>
      </c>
      <c r="M88" s="7">
        <v>42825</v>
      </c>
      <c r="N88" s="7">
        <v>42825</v>
      </c>
      <c r="O88" s="77">
        <v>322693.0344</v>
      </c>
      <c r="P88" s="77">
        <f>I88-O88</f>
        <v>3259.5255999999936</v>
      </c>
      <c r="Q88" s="7">
        <v>42837</v>
      </c>
      <c r="R88" s="7">
        <v>42837</v>
      </c>
      <c r="S88" s="7">
        <v>42978</v>
      </c>
    </row>
    <row r="89" spans="1:21" s="6" customFormat="1" ht="120">
      <c r="A89" s="15">
        <v>2</v>
      </c>
      <c r="B89" s="10" t="s">
        <v>212</v>
      </c>
      <c r="C89" s="78"/>
      <c r="D89" s="21"/>
      <c r="E89" s="21"/>
      <c r="F89" s="21"/>
      <c r="G89" s="21"/>
      <c r="H89" s="88">
        <v>27.635999999999999</v>
      </c>
      <c r="I89" s="14">
        <v>199453.35500000001</v>
      </c>
      <c r="J89" s="57" t="s">
        <v>169</v>
      </c>
      <c r="K89" s="7">
        <v>42814</v>
      </c>
      <c r="L89" s="7">
        <v>42814</v>
      </c>
      <c r="M89" s="7">
        <v>42821</v>
      </c>
      <c r="N89" s="7">
        <v>42821</v>
      </c>
      <c r="O89" s="14">
        <v>200165.372</v>
      </c>
      <c r="P89" s="77">
        <f t="shared" ref="P89:P97" si="7">I89-O89</f>
        <v>-712.01699999999255</v>
      </c>
      <c r="Q89" s="7">
        <v>42835</v>
      </c>
      <c r="R89" s="7">
        <v>42835</v>
      </c>
      <c r="S89" s="7">
        <v>42978</v>
      </c>
      <c r="U89" s="16"/>
    </row>
    <row r="90" spans="1:21" s="6" customFormat="1" ht="30">
      <c r="A90" s="15">
        <v>3</v>
      </c>
      <c r="B90" s="10" t="s">
        <v>213</v>
      </c>
      <c r="C90" s="78"/>
      <c r="D90" s="21"/>
      <c r="E90" s="21"/>
      <c r="F90" s="21"/>
      <c r="G90" s="21"/>
      <c r="H90" s="86">
        <v>6</v>
      </c>
      <c r="I90" s="14">
        <v>41086.428</v>
      </c>
      <c r="J90" s="57" t="s">
        <v>169</v>
      </c>
      <c r="K90" s="7">
        <v>42814</v>
      </c>
      <c r="L90" s="7">
        <v>42814</v>
      </c>
      <c r="M90" s="7">
        <v>42821</v>
      </c>
      <c r="N90" s="7">
        <v>42821</v>
      </c>
      <c r="O90" s="77">
        <v>43295.648999999998</v>
      </c>
      <c r="P90" s="77">
        <f t="shared" si="7"/>
        <v>-2209.2209999999977</v>
      </c>
      <c r="Q90" s="7">
        <v>42835</v>
      </c>
      <c r="R90" s="7">
        <v>42835</v>
      </c>
      <c r="S90" s="7">
        <v>42978</v>
      </c>
    </row>
    <row r="91" spans="1:21" s="6" customFormat="1" ht="45">
      <c r="A91" s="15">
        <v>4</v>
      </c>
      <c r="B91" s="10" t="s">
        <v>214</v>
      </c>
      <c r="C91" s="78"/>
      <c r="D91" s="21"/>
      <c r="E91" s="21"/>
      <c r="F91" s="21"/>
      <c r="G91" s="21"/>
      <c r="H91" s="88">
        <v>4.6529999999999996</v>
      </c>
      <c r="I91" s="14">
        <v>79338.501999999993</v>
      </c>
      <c r="J91" s="57" t="s">
        <v>169</v>
      </c>
      <c r="K91" s="7">
        <v>42814</v>
      </c>
      <c r="L91" s="7">
        <v>42814</v>
      </c>
      <c r="M91" s="7">
        <v>42821</v>
      </c>
      <c r="N91" s="7">
        <v>42821</v>
      </c>
      <c r="O91" s="76">
        <v>77535.119720000002</v>
      </c>
      <c r="P91" s="77">
        <f t="shared" si="7"/>
        <v>1803.3822799999907</v>
      </c>
      <c r="Q91" s="7">
        <v>42836</v>
      </c>
      <c r="R91" s="7">
        <v>42836</v>
      </c>
      <c r="S91" s="7">
        <v>42978</v>
      </c>
      <c r="U91" s="8"/>
    </row>
    <row r="92" spans="1:21" s="6" customFormat="1" ht="31.5">
      <c r="A92" s="18">
        <v>5</v>
      </c>
      <c r="B92" s="19" t="s">
        <v>215</v>
      </c>
      <c r="C92" s="79"/>
      <c r="D92" s="21"/>
      <c r="E92" s="21"/>
      <c r="F92" s="21"/>
      <c r="G92" s="21"/>
      <c r="H92" s="88">
        <v>18.059999999999999</v>
      </c>
      <c r="I92" s="14">
        <v>118687.4</v>
      </c>
      <c r="J92" s="57" t="s">
        <v>169</v>
      </c>
      <c r="K92" s="7">
        <v>42814</v>
      </c>
      <c r="L92" s="7">
        <v>42814</v>
      </c>
      <c r="M92" s="7">
        <v>42821</v>
      </c>
      <c r="N92" s="7">
        <v>42821</v>
      </c>
      <c r="O92" s="14">
        <v>105038.349</v>
      </c>
      <c r="P92" s="77">
        <f t="shared" si="7"/>
        <v>13649.050999999992</v>
      </c>
      <c r="Q92" s="7">
        <v>42835</v>
      </c>
      <c r="R92" s="7">
        <v>42835</v>
      </c>
      <c r="S92" s="7">
        <v>42978</v>
      </c>
      <c r="U92" s="8"/>
    </row>
    <row r="93" spans="1:21" s="6" customFormat="1" ht="31.5">
      <c r="A93" s="13">
        <v>6</v>
      </c>
      <c r="B93" s="20" t="s">
        <v>216</v>
      </c>
      <c r="C93" s="13"/>
      <c r="D93" s="21"/>
      <c r="E93" s="21"/>
      <c r="F93" s="21"/>
      <c r="G93" s="21"/>
      <c r="H93" s="88">
        <v>2.59</v>
      </c>
      <c r="I93" s="14">
        <v>67514.626999999993</v>
      </c>
      <c r="J93" s="57" t="s">
        <v>169</v>
      </c>
      <c r="K93" s="7">
        <v>42814</v>
      </c>
      <c r="L93" s="7">
        <v>42814</v>
      </c>
      <c r="M93" s="7">
        <v>42821</v>
      </c>
      <c r="N93" s="7">
        <v>42821</v>
      </c>
      <c r="O93" s="14">
        <v>67514.626999999993</v>
      </c>
      <c r="P93" s="77">
        <f t="shared" si="7"/>
        <v>0</v>
      </c>
      <c r="Q93" s="7">
        <v>42831</v>
      </c>
      <c r="R93" s="7">
        <v>42831</v>
      </c>
      <c r="S93" s="7">
        <v>42978</v>
      </c>
      <c r="U93" s="8"/>
    </row>
    <row r="94" spans="1:21" s="6" customFormat="1" ht="47.25">
      <c r="A94" s="13">
        <v>7</v>
      </c>
      <c r="B94" s="20" t="s">
        <v>217</v>
      </c>
      <c r="C94" s="13"/>
      <c r="D94" s="21"/>
      <c r="E94" s="21"/>
      <c r="F94" s="21"/>
      <c r="G94" s="21"/>
      <c r="H94" s="88">
        <v>2.86</v>
      </c>
      <c r="I94" s="14">
        <v>34193.137000000002</v>
      </c>
      <c r="J94" s="57" t="s">
        <v>169</v>
      </c>
      <c r="K94" s="7">
        <v>42919</v>
      </c>
      <c r="L94" s="7">
        <v>42919</v>
      </c>
      <c r="M94" s="7">
        <v>42923</v>
      </c>
      <c r="N94" s="7">
        <v>42923</v>
      </c>
      <c r="O94" s="76">
        <v>30602.54896</v>
      </c>
      <c r="P94" s="77">
        <f t="shared" si="7"/>
        <v>3590.5880400000024</v>
      </c>
      <c r="Q94" s="7">
        <v>42941</v>
      </c>
      <c r="R94" s="7">
        <v>42941</v>
      </c>
      <c r="S94" s="7">
        <v>42978</v>
      </c>
      <c r="U94" s="8"/>
    </row>
    <row r="95" spans="1:21" s="6" customFormat="1" ht="63">
      <c r="A95" s="13">
        <v>8</v>
      </c>
      <c r="B95" s="20" t="s">
        <v>218</v>
      </c>
      <c r="C95" s="13"/>
      <c r="D95" s="21"/>
      <c r="E95" s="21"/>
      <c r="F95" s="21"/>
      <c r="G95" s="21"/>
      <c r="H95" s="86">
        <v>2</v>
      </c>
      <c r="I95" s="14">
        <v>13141.953</v>
      </c>
      <c r="J95" s="57" t="s">
        <v>169</v>
      </c>
      <c r="K95" s="7">
        <v>42928</v>
      </c>
      <c r="L95" s="7">
        <v>42928</v>
      </c>
      <c r="M95" s="7">
        <v>42933</v>
      </c>
      <c r="N95" s="7">
        <v>42933</v>
      </c>
      <c r="O95" s="14">
        <v>13141.953</v>
      </c>
      <c r="P95" s="77">
        <f t="shared" si="7"/>
        <v>0</v>
      </c>
      <c r="Q95" s="7">
        <v>42950</v>
      </c>
      <c r="R95" s="7">
        <v>42950</v>
      </c>
      <c r="S95" s="7">
        <v>42978</v>
      </c>
      <c r="U95" s="8"/>
    </row>
    <row r="96" spans="1:21" s="6" customFormat="1" ht="31.5">
      <c r="A96" s="13">
        <v>9</v>
      </c>
      <c r="B96" s="20" t="s">
        <v>219</v>
      </c>
      <c r="C96" s="13"/>
      <c r="D96" s="21"/>
      <c r="E96" s="21"/>
      <c r="F96" s="21"/>
      <c r="G96" s="21"/>
      <c r="H96" s="88">
        <v>1.42</v>
      </c>
      <c r="I96" s="14">
        <v>10282.011</v>
      </c>
      <c r="J96" s="57" t="s">
        <v>169</v>
      </c>
      <c r="K96" s="7">
        <v>42922</v>
      </c>
      <c r="L96" s="7">
        <v>42922</v>
      </c>
      <c r="M96" s="7">
        <v>42929</v>
      </c>
      <c r="N96" s="7">
        <v>42929</v>
      </c>
      <c r="O96" s="76">
        <v>9819.3204600000008</v>
      </c>
      <c r="P96" s="77">
        <f t="shared" si="7"/>
        <v>462.6905399999996</v>
      </c>
      <c r="Q96" s="7">
        <v>42948</v>
      </c>
      <c r="R96" s="7">
        <v>42948</v>
      </c>
      <c r="S96" s="7">
        <v>42978</v>
      </c>
      <c r="U96" s="8"/>
    </row>
    <row r="97" spans="1:21" s="6" customFormat="1" ht="48.75" customHeight="1">
      <c r="A97" s="13">
        <v>10</v>
      </c>
      <c r="B97" s="20" t="s">
        <v>220</v>
      </c>
      <c r="C97" s="13"/>
      <c r="D97" s="21"/>
      <c r="E97" s="21"/>
      <c r="F97" s="21"/>
      <c r="G97" s="21"/>
      <c r="H97" s="88">
        <v>0.78</v>
      </c>
      <c r="I97" s="14">
        <v>10109.308000000001</v>
      </c>
      <c r="J97" s="57" t="s">
        <v>169</v>
      </c>
      <c r="K97" s="7">
        <v>42929</v>
      </c>
      <c r="L97" s="7">
        <v>42929</v>
      </c>
      <c r="M97" s="7">
        <v>42936</v>
      </c>
      <c r="N97" s="7">
        <v>42936</v>
      </c>
      <c r="O97" s="76">
        <v>10058.76146</v>
      </c>
      <c r="P97" s="77">
        <f t="shared" si="7"/>
        <v>50.546540000001187</v>
      </c>
      <c r="Q97" s="7">
        <v>42955</v>
      </c>
      <c r="R97" s="7">
        <v>42955</v>
      </c>
      <c r="S97" s="7">
        <v>42978</v>
      </c>
      <c r="U97" s="8"/>
    </row>
    <row r="98" spans="1:21" ht="15.75" customHeight="1">
      <c r="A98" s="781" t="s">
        <v>42</v>
      </c>
      <c r="B98" s="782"/>
      <c r="C98" s="782"/>
      <c r="D98" s="782"/>
      <c r="E98" s="782"/>
      <c r="F98" s="782"/>
      <c r="G98" s="782"/>
      <c r="H98" s="782"/>
      <c r="I98" s="782"/>
      <c r="J98" s="782"/>
      <c r="K98" s="782"/>
      <c r="L98" s="782"/>
      <c r="M98" s="782"/>
      <c r="N98" s="782"/>
      <c r="O98" s="782"/>
      <c r="P98" s="782"/>
      <c r="Q98" s="782"/>
      <c r="R98" s="782"/>
      <c r="S98" s="802"/>
    </row>
    <row r="99" spans="1:21" ht="15.75" customHeight="1">
      <c r="A99" s="781" t="s">
        <v>247</v>
      </c>
      <c r="B99" s="782"/>
      <c r="C99" s="782"/>
      <c r="D99" s="782"/>
      <c r="E99" s="782"/>
      <c r="F99" s="782"/>
      <c r="G99" s="782"/>
      <c r="H99" s="782"/>
      <c r="I99" s="782"/>
      <c r="J99" s="782"/>
      <c r="K99" s="782"/>
      <c r="L99" s="782"/>
      <c r="M99" s="782"/>
      <c r="N99" s="782"/>
      <c r="O99" s="782"/>
      <c r="P99" s="782"/>
      <c r="Q99" s="782"/>
      <c r="R99" s="782"/>
      <c r="S99" s="802"/>
    </row>
    <row r="100" spans="1:21" s="6" customFormat="1" ht="48" thickBot="1">
      <c r="A100" s="32">
        <v>1</v>
      </c>
      <c r="B100" s="33" t="s">
        <v>56</v>
      </c>
      <c r="C100" s="31"/>
      <c r="D100" s="31"/>
      <c r="E100" s="31"/>
      <c r="F100" s="31"/>
      <c r="G100" s="31"/>
      <c r="H100" s="31"/>
      <c r="I100" s="34">
        <v>11285118</v>
      </c>
      <c r="J100" s="30" t="s">
        <v>57</v>
      </c>
      <c r="K100" s="30" t="s">
        <v>57</v>
      </c>
      <c r="L100" s="30"/>
      <c r="M100" s="30" t="s">
        <v>57</v>
      </c>
      <c r="N100" s="30"/>
      <c r="O100" s="34">
        <v>11115841.23</v>
      </c>
      <c r="P100" s="34">
        <f t="shared" ref="P100:P119" si="8">I100-O100</f>
        <v>169276.76999999955</v>
      </c>
      <c r="Q100" s="30" t="s">
        <v>57</v>
      </c>
      <c r="R100" s="35" t="s">
        <v>58</v>
      </c>
      <c r="S100" s="35" t="s">
        <v>59</v>
      </c>
      <c r="T100" s="3" t="s">
        <v>248</v>
      </c>
    </row>
    <row r="101" spans="1:21" s="6" customFormat="1" ht="47.25">
      <c r="A101" s="94">
        <f>A100+1</f>
        <v>2</v>
      </c>
      <c r="B101" s="95" t="s">
        <v>60</v>
      </c>
      <c r="C101" s="96"/>
      <c r="D101" s="96"/>
      <c r="E101" s="96"/>
      <c r="F101" s="96"/>
      <c r="G101" s="96"/>
      <c r="H101" s="96"/>
      <c r="I101" s="97">
        <v>7330873</v>
      </c>
      <c r="J101" s="98" t="s">
        <v>57</v>
      </c>
      <c r="K101" s="98" t="s">
        <v>57</v>
      </c>
      <c r="L101" s="98"/>
      <c r="M101" s="98" t="s">
        <v>57</v>
      </c>
      <c r="N101" s="99" t="s">
        <v>61</v>
      </c>
      <c r="O101" s="97">
        <v>7257563.8399999999</v>
      </c>
      <c r="P101" s="97">
        <f t="shared" si="8"/>
        <v>73309.160000000149</v>
      </c>
      <c r="Q101" s="98" t="s">
        <v>57</v>
      </c>
      <c r="R101" s="99" t="s">
        <v>62</v>
      </c>
      <c r="S101" s="100" t="s">
        <v>134</v>
      </c>
      <c r="T101" s="6" t="s">
        <v>63</v>
      </c>
    </row>
    <row r="102" spans="1:21" s="6" customFormat="1" ht="47.25">
      <c r="A102" s="94">
        <f t="shared" ref="A102:A118" si="9">A101+1</f>
        <v>3</v>
      </c>
      <c r="B102" s="101" t="s">
        <v>64</v>
      </c>
      <c r="C102" s="102"/>
      <c r="D102" s="102"/>
      <c r="E102" s="102"/>
      <c r="F102" s="102"/>
      <c r="G102" s="102"/>
      <c r="H102" s="102"/>
      <c r="I102" s="103">
        <v>2389179</v>
      </c>
      <c r="J102" s="104" t="s">
        <v>57</v>
      </c>
      <c r="K102" s="104" t="s">
        <v>57</v>
      </c>
      <c r="L102" s="104"/>
      <c r="M102" s="104" t="s">
        <v>57</v>
      </c>
      <c r="N102" s="105" t="s">
        <v>61</v>
      </c>
      <c r="O102" s="103">
        <v>2365287.9500000002</v>
      </c>
      <c r="P102" s="103">
        <f t="shared" si="8"/>
        <v>23891.049999999814</v>
      </c>
      <c r="Q102" s="104" t="s">
        <v>57</v>
      </c>
      <c r="R102" s="105" t="s">
        <v>62</v>
      </c>
      <c r="S102" s="106" t="s">
        <v>134</v>
      </c>
    </row>
    <row r="103" spans="1:21" s="6" customFormat="1" ht="63.75" thickBot="1">
      <c r="A103" s="94">
        <f t="shared" si="9"/>
        <v>4</v>
      </c>
      <c r="B103" s="107" t="s">
        <v>65</v>
      </c>
      <c r="C103" s="108"/>
      <c r="D103" s="109"/>
      <c r="E103" s="109"/>
      <c r="F103" s="109"/>
      <c r="G103" s="110"/>
      <c r="H103" s="110"/>
      <c r="I103" s="111">
        <v>3842061</v>
      </c>
      <c r="J103" s="110" t="s">
        <v>57</v>
      </c>
      <c r="K103" s="110" t="s">
        <v>57</v>
      </c>
      <c r="L103" s="110"/>
      <c r="M103" s="110" t="s">
        <v>57</v>
      </c>
      <c r="N103" s="112" t="s">
        <v>61</v>
      </c>
      <c r="O103" s="111">
        <v>3803640.07</v>
      </c>
      <c r="P103" s="111">
        <f t="shared" si="8"/>
        <v>38420.930000000168</v>
      </c>
      <c r="Q103" s="110" t="s">
        <v>57</v>
      </c>
      <c r="R103" s="112" t="s">
        <v>62</v>
      </c>
      <c r="S103" s="113" t="s">
        <v>134</v>
      </c>
    </row>
    <row r="104" spans="1:21" s="6" customFormat="1" ht="31.5">
      <c r="A104" s="94">
        <f t="shared" si="9"/>
        <v>5</v>
      </c>
      <c r="B104" s="114" t="s">
        <v>66</v>
      </c>
      <c r="C104" s="115"/>
      <c r="D104" s="116"/>
      <c r="E104" s="116"/>
      <c r="F104" s="116"/>
      <c r="G104" s="98"/>
      <c r="H104" s="98"/>
      <c r="I104" s="97">
        <v>1158454</v>
      </c>
      <c r="J104" s="98" t="s">
        <v>57</v>
      </c>
      <c r="K104" s="98" t="s">
        <v>57</v>
      </c>
      <c r="L104" s="98"/>
      <c r="M104" s="98" t="s">
        <v>57</v>
      </c>
      <c r="N104" s="99" t="s">
        <v>61</v>
      </c>
      <c r="O104" s="97">
        <v>1146870.47</v>
      </c>
      <c r="P104" s="97">
        <f t="shared" si="8"/>
        <v>11583.530000000028</v>
      </c>
      <c r="Q104" s="98" t="s">
        <v>57</v>
      </c>
      <c r="R104" s="99" t="s">
        <v>62</v>
      </c>
      <c r="S104" s="100" t="s">
        <v>134</v>
      </c>
      <c r="T104" s="6" t="s">
        <v>67</v>
      </c>
    </row>
    <row r="105" spans="1:21" ht="63.75" thickBot="1">
      <c r="A105" s="94">
        <f t="shared" si="9"/>
        <v>6</v>
      </c>
      <c r="B105" s="107" t="s">
        <v>68</v>
      </c>
      <c r="C105" s="108"/>
      <c r="D105" s="109"/>
      <c r="E105" s="109"/>
      <c r="F105" s="109"/>
      <c r="G105" s="110"/>
      <c r="H105" s="110"/>
      <c r="I105" s="111">
        <v>6407333</v>
      </c>
      <c r="J105" s="110" t="s">
        <v>57</v>
      </c>
      <c r="K105" s="110" t="s">
        <v>57</v>
      </c>
      <c r="L105" s="110"/>
      <c r="M105" s="110" t="s">
        <v>57</v>
      </c>
      <c r="N105" s="112" t="s">
        <v>61</v>
      </c>
      <c r="O105" s="111">
        <v>6343258.6500000004</v>
      </c>
      <c r="P105" s="111">
        <f t="shared" si="8"/>
        <v>64074.349999999627</v>
      </c>
      <c r="Q105" s="110" t="s">
        <v>57</v>
      </c>
      <c r="R105" s="112" t="s">
        <v>62</v>
      </c>
      <c r="S105" s="113" t="s">
        <v>134</v>
      </c>
      <c r="T105" s="6"/>
    </row>
    <row r="106" spans="1:21" ht="47.25">
      <c r="A106" s="36">
        <f t="shared" si="9"/>
        <v>7</v>
      </c>
      <c r="B106" s="49" t="s">
        <v>69</v>
      </c>
      <c r="C106" s="50"/>
      <c r="D106" s="51"/>
      <c r="E106" s="51"/>
      <c r="F106" s="51"/>
      <c r="G106" s="38"/>
      <c r="H106" s="38"/>
      <c r="I106" s="37">
        <v>9806150</v>
      </c>
      <c r="J106" s="38" t="s">
        <v>57</v>
      </c>
      <c r="K106" s="38" t="s">
        <v>57</v>
      </c>
      <c r="L106" s="38"/>
      <c r="M106" s="38" t="s">
        <v>57</v>
      </c>
      <c r="N106" s="39" t="s">
        <v>61</v>
      </c>
      <c r="O106" s="37">
        <v>9708089.1999999993</v>
      </c>
      <c r="P106" s="37">
        <f t="shared" si="8"/>
        <v>98060.800000000745</v>
      </c>
      <c r="Q106" s="38" t="s">
        <v>57</v>
      </c>
      <c r="R106" s="39" t="s">
        <v>62</v>
      </c>
      <c r="S106" s="40" t="s">
        <v>59</v>
      </c>
      <c r="T106" s="6" t="s">
        <v>70</v>
      </c>
    </row>
    <row r="107" spans="1:21" ht="48" thickBot="1">
      <c r="A107" s="36">
        <f t="shared" si="9"/>
        <v>8</v>
      </c>
      <c r="B107" s="42" t="s">
        <v>71</v>
      </c>
      <c r="C107" s="43"/>
      <c r="D107" s="44"/>
      <c r="E107" s="44"/>
      <c r="F107" s="44"/>
      <c r="G107" s="45"/>
      <c r="H107" s="45"/>
      <c r="I107" s="46">
        <v>6635755</v>
      </c>
      <c r="J107" s="45" t="s">
        <v>57</v>
      </c>
      <c r="K107" s="45" t="s">
        <v>57</v>
      </c>
      <c r="L107" s="45"/>
      <c r="M107" s="45" t="s">
        <v>57</v>
      </c>
      <c r="N107" s="47" t="s">
        <v>61</v>
      </c>
      <c r="O107" s="46">
        <v>6569396.7400000002</v>
      </c>
      <c r="P107" s="46">
        <f t="shared" si="8"/>
        <v>66358.259999999776</v>
      </c>
      <c r="Q107" s="45" t="s">
        <v>57</v>
      </c>
      <c r="R107" s="47" t="s">
        <v>62</v>
      </c>
      <c r="S107" s="48" t="s">
        <v>59</v>
      </c>
      <c r="T107" s="6"/>
    </row>
    <row r="108" spans="1:21" ht="47.25">
      <c r="A108" s="94">
        <f t="shared" si="9"/>
        <v>9</v>
      </c>
      <c r="B108" s="114" t="s">
        <v>72</v>
      </c>
      <c r="C108" s="115"/>
      <c r="D108" s="116"/>
      <c r="E108" s="116"/>
      <c r="F108" s="116"/>
      <c r="G108" s="98"/>
      <c r="H108" s="98"/>
      <c r="I108" s="97">
        <v>2834716</v>
      </c>
      <c r="J108" s="98" t="s">
        <v>57</v>
      </c>
      <c r="K108" s="98" t="s">
        <v>57</v>
      </c>
      <c r="L108" s="98"/>
      <c r="M108" s="98" t="s">
        <v>57</v>
      </c>
      <c r="N108" s="99" t="s">
        <v>196</v>
      </c>
      <c r="O108" s="97">
        <v>2806369</v>
      </c>
      <c r="P108" s="97">
        <f t="shared" si="8"/>
        <v>28347</v>
      </c>
      <c r="Q108" s="98" t="s">
        <v>57</v>
      </c>
      <c r="R108" s="99" t="s">
        <v>73</v>
      </c>
      <c r="S108" s="100" t="s">
        <v>134</v>
      </c>
      <c r="T108" s="6" t="s">
        <v>74</v>
      </c>
    </row>
    <row r="109" spans="1:21" ht="47.25">
      <c r="A109" s="94">
        <f t="shared" si="9"/>
        <v>10</v>
      </c>
      <c r="B109" s="117" t="s">
        <v>75</v>
      </c>
      <c r="C109" s="118"/>
      <c r="D109" s="119"/>
      <c r="E109" s="119"/>
      <c r="F109" s="119"/>
      <c r="G109" s="104"/>
      <c r="H109" s="104"/>
      <c r="I109" s="103">
        <v>1580385</v>
      </c>
      <c r="J109" s="104" t="s">
        <v>57</v>
      </c>
      <c r="K109" s="104" t="s">
        <v>57</v>
      </c>
      <c r="L109" s="104"/>
      <c r="M109" s="104" t="s">
        <v>57</v>
      </c>
      <c r="N109" s="105" t="s">
        <v>196</v>
      </c>
      <c r="O109" s="103">
        <v>1564581</v>
      </c>
      <c r="P109" s="103">
        <f t="shared" si="8"/>
        <v>15804</v>
      </c>
      <c r="Q109" s="104" t="s">
        <v>57</v>
      </c>
      <c r="R109" s="105" t="s">
        <v>76</v>
      </c>
      <c r="S109" s="106" t="s">
        <v>134</v>
      </c>
      <c r="T109" s="6"/>
    </row>
    <row r="110" spans="1:21" ht="47.25">
      <c r="A110" s="94">
        <f t="shared" si="9"/>
        <v>11</v>
      </c>
      <c r="B110" s="117" t="s">
        <v>77</v>
      </c>
      <c r="C110" s="118"/>
      <c r="D110" s="119"/>
      <c r="E110" s="119"/>
      <c r="F110" s="119"/>
      <c r="G110" s="104"/>
      <c r="H110" s="104"/>
      <c r="I110" s="103">
        <v>4684928</v>
      </c>
      <c r="J110" s="104" t="s">
        <v>57</v>
      </c>
      <c r="K110" s="104" t="s">
        <v>57</v>
      </c>
      <c r="L110" s="104"/>
      <c r="M110" s="104" t="s">
        <v>57</v>
      </c>
      <c r="N110" s="105" t="s">
        <v>196</v>
      </c>
      <c r="O110" s="103">
        <v>4638078.22</v>
      </c>
      <c r="P110" s="103">
        <f t="shared" si="8"/>
        <v>46849.780000000261</v>
      </c>
      <c r="Q110" s="104" t="s">
        <v>57</v>
      </c>
      <c r="R110" s="105" t="s">
        <v>78</v>
      </c>
      <c r="S110" s="106" t="s">
        <v>134</v>
      </c>
      <c r="T110" s="6"/>
    </row>
    <row r="111" spans="1:21" ht="48" thickBot="1">
      <c r="A111" s="94">
        <f t="shared" si="9"/>
        <v>12</v>
      </c>
      <c r="B111" s="107" t="s">
        <v>79</v>
      </c>
      <c r="C111" s="108"/>
      <c r="D111" s="109"/>
      <c r="E111" s="109"/>
      <c r="F111" s="109"/>
      <c r="G111" s="110"/>
      <c r="H111" s="110"/>
      <c r="I111" s="111">
        <v>1848348</v>
      </c>
      <c r="J111" s="110" t="s">
        <v>57</v>
      </c>
      <c r="K111" s="110" t="s">
        <v>57</v>
      </c>
      <c r="L111" s="110"/>
      <c r="M111" s="110" t="s">
        <v>57</v>
      </c>
      <c r="N111" s="112" t="s">
        <v>196</v>
      </c>
      <c r="O111" s="111">
        <v>1829865</v>
      </c>
      <c r="P111" s="111">
        <f>I111-O111</f>
        <v>18483</v>
      </c>
      <c r="Q111" s="110" t="s">
        <v>57</v>
      </c>
      <c r="R111" s="112" t="s">
        <v>80</v>
      </c>
      <c r="S111" s="113" t="s">
        <v>134</v>
      </c>
      <c r="T111" s="6"/>
    </row>
    <row r="112" spans="1:21" ht="47.25">
      <c r="A112" s="94">
        <f t="shared" si="9"/>
        <v>13</v>
      </c>
      <c r="B112" s="114" t="s">
        <v>81</v>
      </c>
      <c r="C112" s="115"/>
      <c r="D112" s="116"/>
      <c r="E112" s="116"/>
      <c r="F112" s="116"/>
      <c r="G112" s="98"/>
      <c r="H112" s="98"/>
      <c r="I112" s="97">
        <v>1606765</v>
      </c>
      <c r="J112" s="98" t="s">
        <v>57</v>
      </c>
      <c r="K112" s="98" t="s">
        <v>57</v>
      </c>
      <c r="L112" s="98"/>
      <c r="M112" s="98" t="s">
        <v>57</v>
      </c>
      <c r="N112" s="99" t="s">
        <v>196</v>
      </c>
      <c r="O112" s="97">
        <v>1590697.09</v>
      </c>
      <c r="P112" s="97">
        <f t="shared" si="8"/>
        <v>16067.909999999916</v>
      </c>
      <c r="Q112" s="98" t="s">
        <v>57</v>
      </c>
      <c r="R112" s="99" t="s">
        <v>80</v>
      </c>
      <c r="S112" s="100" t="s">
        <v>134</v>
      </c>
      <c r="T112" s="6" t="s">
        <v>82</v>
      </c>
    </row>
    <row r="113" spans="1:20" ht="48" thickBot="1">
      <c r="A113" s="94">
        <f t="shared" si="9"/>
        <v>14</v>
      </c>
      <c r="B113" s="107" t="s">
        <v>83</v>
      </c>
      <c r="C113" s="108"/>
      <c r="D113" s="109"/>
      <c r="E113" s="109"/>
      <c r="F113" s="109"/>
      <c r="G113" s="110"/>
      <c r="H113" s="110"/>
      <c r="I113" s="111">
        <v>3300421</v>
      </c>
      <c r="J113" s="110" t="s">
        <v>57</v>
      </c>
      <c r="K113" s="110" t="s">
        <v>57</v>
      </c>
      <c r="L113" s="110"/>
      <c r="M113" s="110" t="s">
        <v>57</v>
      </c>
      <c r="N113" s="112" t="s">
        <v>196</v>
      </c>
      <c r="O113" s="111">
        <v>3267417.05</v>
      </c>
      <c r="P113" s="111">
        <f t="shared" si="8"/>
        <v>33003.950000000186</v>
      </c>
      <c r="Q113" s="110" t="s">
        <v>57</v>
      </c>
      <c r="R113" s="112" t="s">
        <v>80</v>
      </c>
      <c r="S113" s="113" t="s">
        <v>134</v>
      </c>
      <c r="T113" s="6"/>
    </row>
    <row r="114" spans="1:20" ht="32.25" thickBot="1">
      <c r="A114" s="94">
        <f t="shared" si="9"/>
        <v>15</v>
      </c>
      <c r="B114" s="120" t="s">
        <v>84</v>
      </c>
      <c r="C114" s="121"/>
      <c r="D114" s="122"/>
      <c r="E114" s="122"/>
      <c r="F114" s="122"/>
      <c r="G114" s="123"/>
      <c r="H114" s="123"/>
      <c r="I114" s="124">
        <v>1534235</v>
      </c>
      <c r="J114" s="123" t="s">
        <v>57</v>
      </c>
      <c r="K114" s="123" t="s">
        <v>57</v>
      </c>
      <c r="L114" s="125" t="s">
        <v>85</v>
      </c>
      <c r="M114" s="123" t="s">
        <v>57</v>
      </c>
      <c r="N114" s="125" t="s">
        <v>86</v>
      </c>
      <c r="O114" s="126">
        <v>1089589.94</v>
      </c>
      <c r="P114" s="124">
        <f t="shared" si="8"/>
        <v>444645.06000000006</v>
      </c>
      <c r="Q114" s="123" t="s">
        <v>57</v>
      </c>
      <c r="R114" s="125" t="s">
        <v>87</v>
      </c>
      <c r="S114" s="127" t="s">
        <v>134</v>
      </c>
      <c r="T114" s="6" t="s">
        <v>88</v>
      </c>
    </row>
    <row r="115" spans="1:20" ht="47.25">
      <c r="A115" s="36">
        <f t="shared" si="9"/>
        <v>16</v>
      </c>
      <c r="B115" s="49" t="s">
        <v>89</v>
      </c>
      <c r="C115" s="50"/>
      <c r="D115" s="51"/>
      <c r="E115" s="51"/>
      <c r="F115" s="51"/>
      <c r="G115" s="38"/>
      <c r="H115" s="38"/>
      <c r="I115" s="37">
        <v>24947745</v>
      </c>
      <c r="J115" s="38" t="s">
        <v>57</v>
      </c>
      <c r="K115" s="38" t="s">
        <v>57</v>
      </c>
      <c r="L115" s="38"/>
      <c r="M115" s="38" t="s">
        <v>57</v>
      </c>
      <c r="N115" s="39" t="s">
        <v>90</v>
      </c>
      <c r="O115" s="52">
        <v>24822996</v>
      </c>
      <c r="P115" s="37">
        <f t="shared" si="8"/>
        <v>124749</v>
      </c>
      <c r="Q115" s="38" t="s">
        <v>57</v>
      </c>
      <c r="R115" s="39" t="s">
        <v>91</v>
      </c>
      <c r="S115" s="40" t="s">
        <v>59</v>
      </c>
      <c r="T115" s="6" t="s">
        <v>92</v>
      </c>
    </row>
    <row r="116" spans="1:20" ht="48" thickBot="1">
      <c r="A116" s="94">
        <f t="shared" si="9"/>
        <v>17</v>
      </c>
      <c r="B116" s="107" t="s">
        <v>93</v>
      </c>
      <c r="C116" s="108"/>
      <c r="D116" s="109"/>
      <c r="E116" s="109"/>
      <c r="F116" s="109"/>
      <c r="G116" s="110"/>
      <c r="H116" s="110"/>
      <c r="I116" s="111">
        <v>392289</v>
      </c>
      <c r="J116" s="110" t="s">
        <v>57</v>
      </c>
      <c r="K116" s="110" t="s">
        <v>57</v>
      </c>
      <c r="L116" s="110"/>
      <c r="M116" s="110" t="s">
        <v>57</v>
      </c>
      <c r="N116" s="112" t="s">
        <v>90</v>
      </c>
      <c r="O116" s="128">
        <v>390337.83</v>
      </c>
      <c r="P116" s="111">
        <f t="shared" si="8"/>
        <v>1951.1699999999837</v>
      </c>
      <c r="Q116" s="110" t="s">
        <v>57</v>
      </c>
      <c r="R116" s="112" t="s">
        <v>91</v>
      </c>
      <c r="S116" s="113" t="s">
        <v>134</v>
      </c>
      <c r="T116" s="6"/>
    </row>
    <row r="117" spans="1:20" ht="47.25">
      <c r="A117" s="94">
        <f t="shared" si="9"/>
        <v>18</v>
      </c>
      <c r="B117" s="114" t="s">
        <v>94</v>
      </c>
      <c r="C117" s="115"/>
      <c r="D117" s="116"/>
      <c r="E117" s="116"/>
      <c r="F117" s="116"/>
      <c r="G117" s="98"/>
      <c r="H117" s="98"/>
      <c r="I117" s="97">
        <v>2629406</v>
      </c>
      <c r="J117" s="98" t="s">
        <v>57</v>
      </c>
      <c r="K117" s="98" t="s">
        <v>57</v>
      </c>
      <c r="L117" s="98"/>
      <c r="M117" s="98" t="s">
        <v>57</v>
      </c>
      <c r="N117" s="99" t="s">
        <v>90</v>
      </c>
      <c r="O117" s="129">
        <v>2603111.86</v>
      </c>
      <c r="P117" s="97">
        <f t="shared" si="8"/>
        <v>26294.14000000013</v>
      </c>
      <c r="Q117" s="98" t="s">
        <v>57</v>
      </c>
      <c r="R117" s="99" t="s">
        <v>91</v>
      </c>
      <c r="S117" s="100" t="s">
        <v>134</v>
      </c>
      <c r="T117" s="6" t="s">
        <v>88</v>
      </c>
    </row>
    <row r="118" spans="1:20" ht="47.25">
      <c r="A118" s="94">
        <f t="shared" si="9"/>
        <v>19</v>
      </c>
      <c r="B118" s="117" t="s">
        <v>95</v>
      </c>
      <c r="C118" s="118"/>
      <c r="D118" s="119"/>
      <c r="E118" s="119"/>
      <c r="F118" s="119"/>
      <c r="G118" s="104"/>
      <c r="H118" s="104"/>
      <c r="I118" s="103">
        <v>7964044</v>
      </c>
      <c r="J118" s="104" t="s">
        <v>57</v>
      </c>
      <c r="K118" s="104" t="s">
        <v>57</v>
      </c>
      <c r="L118" s="104"/>
      <c r="M118" s="104" t="s">
        <v>57</v>
      </c>
      <c r="N118" s="105" t="s">
        <v>90</v>
      </c>
      <c r="O118" s="130">
        <v>7884403.6399999997</v>
      </c>
      <c r="P118" s="103">
        <f t="shared" si="8"/>
        <v>79640.360000000335</v>
      </c>
      <c r="Q118" s="104" t="s">
        <v>57</v>
      </c>
      <c r="R118" s="105" t="s">
        <v>91</v>
      </c>
      <c r="S118" s="106" t="s">
        <v>134</v>
      </c>
      <c r="T118" s="6"/>
    </row>
    <row r="119" spans="1:20" ht="48" thickBot="1">
      <c r="A119" s="131">
        <f>A118+1</f>
        <v>20</v>
      </c>
      <c r="B119" s="107" t="s">
        <v>96</v>
      </c>
      <c r="C119" s="108"/>
      <c r="D119" s="109"/>
      <c r="E119" s="109"/>
      <c r="F119" s="109"/>
      <c r="G119" s="110"/>
      <c r="H119" s="110"/>
      <c r="I119" s="111">
        <v>4348731</v>
      </c>
      <c r="J119" s="110" t="s">
        <v>57</v>
      </c>
      <c r="K119" s="110" t="s">
        <v>57</v>
      </c>
      <c r="L119" s="110"/>
      <c r="M119" s="110" t="s">
        <v>57</v>
      </c>
      <c r="N119" s="112" t="s">
        <v>90</v>
      </c>
      <c r="O119" s="128">
        <v>4305243.68</v>
      </c>
      <c r="P119" s="111">
        <f t="shared" si="8"/>
        <v>43487.320000000298</v>
      </c>
      <c r="Q119" s="110" t="s">
        <v>57</v>
      </c>
      <c r="R119" s="112" t="s">
        <v>91</v>
      </c>
      <c r="S119" s="113" t="s">
        <v>134</v>
      </c>
      <c r="T119" s="6"/>
    </row>
    <row r="120" spans="1:20" ht="31.5">
      <c r="A120" s="36">
        <f>A119+1</f>
        <v>21</v>
      </c>
      <c r="B120" s="49" t="s">
        <v>249</v>
      </c>
      <c r="C120" s="50"/>
      <c r="D120" s="51"/>
      <c r="E120" s="51"/>
      <c r="F120" s="51"/>
      <c r="G120" s="38"/>
      <c r="H120" s="38"/>
      <c r="I120" s="808">
        <v>2631126</v>
      </c>
      <c r="J120" s="810">
        <v>42999</v>
      </c>
      <c r="K120" s="38"/>
      <c r="L120" s="810">
        <v>43027</v>
      </c>
      <c r="M120" s="810" t="s">
        <v>250</v>
      </c>
      <c r="N120" s="812" t="s">
        <v>251</v>
      </c>
      <c r="O120" s="52"/>
      <c r="P120" s="37"/>
      <c r="Q120" s="38"/>
      <c r="R120" s="39"/>
      <c r="S120" s="132" t="s">
        <v>252</v>
      </c>
      <c r="T120" s="6"/>
    </row>
    <row r="121" spans="1:20" ht="32.25" thickBot="1">
      <c r="A121" s="36">
        <f>A120+1</f>
        <v>22</v>
      </c>
      <c r="B121" s="42" t="s">
        <v>253</v>
      </c>
      <c r="C121" s="43"/>
      <c r="D121" s="44"/>
      <c r="E121" s="44"/>
      <c r="F121" s="44"/>
      <c r="G121" s="45"/>
      <c r="H121" s="45"/>
      <c r="I121" s="809"/>
      <c r="J121" s="811"/>
      <c r="K121" s="45"/>
      <c r="L121" s="811"/>
      <c r="M121" s="811"/>
      <c r="N121" s="813"/>
      <c r="O121" s="53"/>
      <c r="P121" s="46"/>
      <c r="Q121" s="45"/>
      <c r="R121" s="47"/>
      <c r="S121" s="133" t="s">
        <v>252</v>
      </c>
      <c r="T121" s="6"/>
    </row>
    <row r="122" spans="1:20" ht="47.25">
      <c r="A122" s="55">
        <f>A121+1</f>
        <v>23</v>
      </c>
      <c r="B122" s="61" t="s">
        <v>99</v>
      </c>
      <c r="C122" s="62"/>
      <c r="D122" s="63"/>
      <c r="E122" s="63"/>
      <c r="F122" s="63"/>
      <c r="G122" s="64"/>
      <c r="H122" s="90">
        <v>5.2</v>
      </c>
      <c r="I122" s="65">
        <v>33161.343000000001</v>
      </c>
      <c r="J122" s="64" t="s">
        <v>258</v>
      </c>
      <c r="K122" s="64">
        <v>43027</v>
      </c>
      <c r="L122" s="64"/>
      <c r="M122" s="64">
        <v>43033</v>
      </c>
      <c r="N122" s="66"/>
      <c r="O122" s="67"/>
      <c r="P122" s="77"/>
      <c r="Q122" s="64">
        <v>43048</v>
      </c>
      <c r="R122" s="66"/>
      <c r="S122" s="66"/>
      <c r="T122" s="6"/>
    </row>
    <row r="123" spans="1:20" ht="47.25">
      <c r="A123" s="55">
        <f t="shared" ref="A123:A131" si="10">A122+1</f>
        <v>24</v>
      </c>
      <c r="B123" s="61" t="s">
        <v>221</v>
      </c>
      <c r="C123" s="62"/>
      <c r="D123" s="63"/>
      <c r="E123" s="63"/>
      <c r="F123" s="63"/>
      <c r="G123" s="64"/>
      <c r="H123" s="90" t="s">
        <v>240</v>
      </c>
      <c r="I123" s="62">
        <v>65259.639000000003</v>
      </c>
      <c r="J123" s="57" t="s">
        <v>169</v>
      </c>
      <c r="K123" s="64">
        <v>42867</v>
      </c>
      <c r="L123" s="64">
        <v>42867</v>
      </c>
      <c r="M123" s="64">
        <v>42873</v>
      </c>
      <c r="N123" s="64">
        <v>42873</v>
      </c>
      <c r="O123" s="81">
        <v>64607.042600000001</v>
      </c>
      <c r="P123" s="65">
        <f>I123-O123</f>
        <v>652.59640000000218</v>
      </c>
      <c r="Q123" s="64">
        <v>42888</v>
      </c>
      <c r="R123" s="64">
        <v>42888</v>
      </c>
      <c r="S123" s="66" t="s">
        <v>222</v>
      </c>
      <c r="T123" s="6"/>
    </row>
    <row r="124" spans="1:20" ht="47.25">
      <c r="A124" s="55">
        <f t="shared" si="10"/>
        <v>25</v>
      </c>
      <c r="B124" s="61" t="s">
        <v>223</v>
      </c>
      <c r="C124" s="62"/>
      <c r="D124" s="63"/>
      <c r="E124" s="63"/>
      <c r="F124" s="63"/>
      <c r="G124" s="64"/>
      <c r="H124" s="90" t="s">
        <v>241</v>
      </c>
      <c r="I124" s="62">
        <v>189399.95699999999</v>
      </c>
      <c r="J124" s="57" t="s">
        <v>169</v>
      </c>
      <c r="K124" s="64">
        <v>42859</v>
      </c>
      <c r="L124" s="64">
        <v>42859</v>
      </c>
      <c r="M124" s="64">
        <v>42865</v>
      </c>
      <c r="N124" s="64">
        <v>42865</v>
      </c>
      <c r="O124" s="82">
        <v>178982.95931000001</v>
      </c>
      <c r="P124" s="65">
        <f>I124-O124</f>
        <v>10416.997689999989</v>
      </c>
      <c r="Q124" s="64">
        <v>42885</v>
      </c>
      <c r="R124" s="64">
        <v>42885</v>
      </c>
      <c r="S124" s="66" t="s">
        <v>222</v>
      </c>
      <c r="T124" s="6"/>
    </row>
    <row r="125" spans="1:20" ht="31.5">
      <c r="A125" s="55">
        <f t="shared" si="10"/>
        <v>26</v>
      </c>
      <c r="B125" s="61" t="s">
        <v>224</v>
      </c>
      <c r="C125" s="62"/>
      <c r="D125" s="63"/>
      <c r="E125" s="63"/>
      <c r="F125" s="63"/>
      <c r="G125" s="64"/>
      <c r="H125" s="90"/>
      <c r="I125" s="62">
        <v>29624.541000000001</v>
      </c>
      <c r="J125" s="57" t="s">
        <v>169</v>
      </c>
      <c r="K125" s="64">
        <v>42901</v>
      </c>
      <c r="L125" s="64">
        <v>42901</v>
      </c>
      <c r="M125" s="64">
        <v>42905</v>
      </c>
      <c r="N125" s="64">
        <v>42905</v>
      </c>
      <c r="O125" s="80">
        <v>29624.541000000001</v>
      </c>
      <c r="P125" s="65">
        <f>I125-O125</f>
        <v>0</v>
      </c>
      <c r="Q125" s="64">
        <v>42913</v>
      </c>
      <c r="R125" s="64">
        <v>42913</v>
      </c>
      <c r="S125" s="66" t="s">
        <v>222</v>
      </c>
      <c r="T125" s="6"/>
    </row>
    <row r="126" spans="1:20" ht="110.25">
      <c r="A126" s="55">
        <f t="shared" si="10"/>
        <v>27</v>
      </c>
      <c r="B126" s="61" t="s">
        <v>225</v>
      </c>
      <c r="C126" s="62"/>
      <c r="D126" s="63"/>
      <c r="E126" s="63"/>
      <c r="F126" s="63"/>
      <c r="G126" s="64"/>
      <c r="H126" s="90" t="s">
        <v>242</v>
      </c>
      <c r="I126" s="62">
        <v>39149.951999999997</v>
      </c>
      <c r="J126" s="57" t="s">
        <v>169</v>
      </c>
      <c r="K126" s="64">
        <v>42949</v>
      </c>
      <c r="L126" s="64">
        <v>42949</v>
      </c>
      <c r="M126" s="64">
        <v>42954</v>
      </c>
      <c r="N126" s="64">
        <v>42954</v>
      </c>
      <c r="O126" s="82">
        <v>38954.202239999999</v>
      </c>
      <c r="P126" s="65">
        <f>I126-O126</f>
        <v>195.74975999999879</v>
      </c>
      <c r="Q126" s="64">
        <v>42968</v>
      </c>
      <c r="R126" s="64">
        <v>42968</v>
      </c>
      <c r="S126" s="66" t="s">
        <v>226</v>
      </c>
      <c r="T126" s="6"/>
    </row>
    <row r="127" spans="1:20" ht="47.25">
      <c r="A127" s="55">
        <f t="shared" si="10"/>
        <v>28</v>
      </c>
      <c r="B127" s="61" t="s">
        <v>227</v>
      </c>
      <c r="C127" s="62"/>
      <c r="D127" s="63"/>
      <c r="E127" s="63"/>
      <c r="F127" s="63"/>
      <c r="G127" s="64"/>
      <c r="H127" s="90" t="s">
        <v>243</v>
      </c>
      <c r="I127" s="62">
        <v>31511.042000000001</v>
      </c>
      <c r="J127" s="57" t="s">
        <v>169</v>
      </c>
      <c r="K127" s="64">
        <v>42982</v>
      </c>
      <c r="L127" s="64">
        <v>42982</v>
      </c>
      <c r="M127" s="64">
        <v>42986</v>
      </c>
      <c r="N127" s="64">
        <v>42986</v>
      </c>
      <c r="O127" s="80">
        <v>31511.042000000001</v>
      </c>
      <c r="P127" s="65">
        <f>I127-O127</f>
        <v>0</v>
      </c>
      <c r="Q127" s="64">
        <v>43004</v>
      </c>
      <c r="R127" s="64">
        <v>43004</v>
      </c>
      <c r="S127" s="66" t="s">
        <v>222</v>
      </c>
      <c r="T127" s="6"/>
    </row>
    <row r="128" spans="1:20" ht="47.25">
      <c r="A128" s="55">
        <f t="shared" si="10"/>
        <v>29</v>
      </c>
      <c r="B128" s="61" t="s">
        <v>228</v>
      </c>
      <c r="C128" s="62"/>
      <c r="D128" s="63"/>
      <c r="E128" s="63"/>
      <c r="F128" s="63"/>
      <c r="G128" s="64"/>
      <c r="H128" s="92">
        <v>5</v>
      </c>
      <c r="I128" s="62">
        <v>41055.760000000002</v>
      </c>
      <c r="J128" s="64" t="s">
        <v>232</v>
      </c>
      <c r="K128" s="64">
        <v>42998</v>
      </c>
      <c r="L128" s="64"/>
      <c r="M128" s="64" t="s">
        <v>229</v>
      </c>
      <c r="N128" s="66"/>
      <c r="O128" s="67"/>
      <c r="P128" s="65"/>
      <c r="Q128" s="64"/>
      <c r="R128" s="66"/>
      <c r="S128" s="66"/>
      <c r="T128" s="6"/>
    </row>
    <row r="129" spans="1:20" ht="47.25">
      <c r="A129" s="55">
        <f t="shared" si="10"/>
        <v>30</v>
      </c>
      <c r="B129" s="61" t="s">
        <v>230</v>
      </c>
      <c r="C129" s="62"/>
      <c r="D129" s="63"/>
      <c r="E129" s="63"/>
      <c r="F129" s="63"/>
      <c r="G129" s="64"/>
      <c r="H129" s="90" t="s">
        <v>244</v>
      </c>
      <c r="I129" s="62">
        <v>57478.06</v>
      </c>
      <c r="J129" s="57" t="s">
        <v>169</v>
      </c>
      <c r="K129" s="64">
        <v>43005</v>
      </c>
      <c r="L129" s="64">
        <v>43005</v>
      </c>
      <c r="M129" s="64">
        <v>43010</v>
      </c>
      <c r="N129" s="64">
        <v>43010</v>
      </c>
      <c r="O129" s="62">
        <v>57478.06</v>
      </c>
      <c r="P129" s="65">
        <f>I129-O129</f>
        <v>0</v>
      </c>
      <c r="Q129" s="64">
        <v>43024</v>
      </c>
      <c r="R129" s="64">
        <v>43024</v>
      </c>
      <c r="S129" s="66" t="s">
        <v>233</v>
      </c>
      <c r="T129" s="6"/>
    </row>
    <row r="130" spans="1:20" ht="78.75">
      <c r="A130" s="55">
        <f t="shared" si="10"/>
        <v>31</v>
      </c>
      <c r="B130" s="61" t="s">
        <v>231</v>
      </c>
      <c r="C130" s="62"/>
      <c r="D130" s="63"/>
      <c r="E130" s="63"/>
      <c r="F130" s="63"/>
      <c r="G130" s="64"/>
      <c r="H130" s="90" t="s">
        <v>245</v>
      </c>
      <c r="I130" s="62">
        <v>9505.2720000000008</v>
      </c>
      <c r="J130" s="7" t="s">
        <v>169</v>
      </c>
      <c r="K130" s="64">
        <v>43012</v>
      </c>
      <c r="L130" s="64">
        <v>43012</v>
      </c>
      <c r="M130" s="64">
        <v>43017</v>
      </c>
      <c r="N130" s="64">
        <v>43017</v>
      </c>
      <c r="O130" s="67">
        <v>9505272</v>
      </c>
      <c r="P130" s="65"/>
      <c r="Q130" s="64"/>
      <c r="R130" s="29" t="s">
        <v>260</v>
      </c>
      <c r="S130" s="66" t="s">
        <v>226</v>
      </c>
      <c r="T130" s="6"/>
    </row>
    <row r="131" spans="1:20" ht="83.25" customHeight="1">
      <c r="A131" s="55">
        <f t="shared" si="10"/>
        <v>32</v>
      </c>
      <c r="B131" s="21" t="s">
        <v>100</v>
      </c>
      <c r="C131" s="24"/>
      <c r="D131" s="25"/>
      <c r="E131" s="25"/>
      <c r="F131" s="25"/>
      <c r="G131" s="23"/>
      <c r="H131" s="91"/>
      <c r="I131" s="22">
        <v>2631126</v>
      </c>
      <c r="J131" s="23" t="s">
        <v>258</v>
      </c>
      <c r="K131" s="23">
        <v>43021</v>
      </c>
      <c r="L131" s="23"/>
      <c r="M131" s="23">
        <v>43027</v>
      </c>
      <c r="N131" s="41"/>
      <c r="O131" s="17"/>
      <c r="P131" s="22"/>
      <c r="Q131" s="23">
        <v>43041</v>
      </c>
      <c r="R131" s="41"/>
      <c r="S131" s="41"/>
      <c r="T131" s="6"/>
    </row>
    <row r="132" spans="1:20" ht="15.75" customHeight="1">
      <c r="A132" s="781" t="s">
        <v>46</v>
      </c>
      <c r="B132" s="782"/>
      <c r="C132" s="782"/>
      <c r="D132" s="782"/>
      <c r="E132" s="782"/>
      <c r="F132" s="782"/>
      <c r="G132" s="782"/>
      <c r="H132" s="782"/>
      <c r="I132" s="782"/>
      <c r="J132" s="782"/>
      <c r="K132" s="782"/>
      <c r="L132" s="782"/>
      <c r="M132" s="782"/>
      <c r="N132" s="782"/>
      <c r="O132" s="782"/>
      <c r="P132" s="782"/>
      <c r="Q132" s="782"/>
      <c r="R132" s="782"/>
      <c r="S132" s="782"/>
    </row>
    <row r="133" spans="1:20" ht="78.75">
      <c r="A133" s="15">
        <v>1</v>
      </c>
      <c r="B133" s="26" t="s">
        <v>200</v>
      </c>
      <c r="C133" s="27"/>
      <c r="D133" s="28"/>
      <c r="E133" s="28"/>
      <c r="F133" s="28"/>
      <c r="G133" s="28"/>
      <c r="H133" s="28"/>
      <c r="I133" s="22">
        <v>208157</v>
      </c>
      <c r="J133" s="7" t="s">
        <v>169</v>
      </c>
      <c r="K133" s="29">
        <v>43007</v>
      </c>
      <c r="L133" s="29">
        <v>43007</v>
      </c>
      <c r="M133" s="29">
        <v>43013</v>
      </c>
      <c r="N133" s="29">
        <v>43013</v>
      </c>
      <c r="O133" s="22">
        <v>208157</v>
      </c>
      <c r="P133" s="65">
        <f>I133-O133</f>
        <v>0</v>
      </c>
      <c r="Q133" s="29">
        <v>43028</v>
      </c>
      <c r="R133" s="29" t="s">
        <v>259</v>
      </c>
      <c r="S133" s="29"/>
    </row>
    <row r="134" spans="1:20" ht="78.75">
      <c r="A134" s="68">
        <v>2</v>
      </c>
      <c r="B134" s="28" t="s">
        <v>202</v>
      </c>
      <c r="C134" s="14"/>
      <c r="D134" s="28"/>
      <c r="E134" s="28"/>
      <c r="F134" s="28"/>
      <c r="G134" s="28"/>
      <c r="H134" s="28"/>
      <c r="I134" s="22">
        <v>467993</v>
      </c>
      <c r="J134" s="7" t="s">
        <v>169</v>
      </c>
      <c r="K134" s="29">
        <v>43007</v>
      </c>
      <c r="L134" s="29">
        <v>43007</v>
      </c>
      <c r="M134" s="29">
        <v>43013</v>
      </c>
      <c r="N134" s="29">
        <v>43013</v>
      </c>
      <c r="O134" s="22">
        <v>467993</v>
      </c>
      <c r="P134" s="65">
        <f>I134-O134</f>
        <v>0</v>
      </c>
      <c r="Q134" s="29">
        <v>43028</v>
      </c>
      <c r="R134" s="28" t="s">
        <v>261</v>
      </c>
      <c r="S134" s="28"/>
    </row>
    <row r="135" spans="1:20" ht="47.25">
      <c r="A135" s="32">
        <v>3</v>
      </c>
      <c r="B135" s="70" t="s">
        <v>203</v>
      </c>
      <c r="C135" s="32"/>
      <c r="D135" s="32"/>
      <c r="E135" s="32"/>
      <c r="F135" s="32"/>
      <c r="G135" s="32"/>
      <c r="H135" s="32"/>
      <c r="I135" s="71">
        <v>698184</v>
      </c>
      <c r="J135" s="32" t="s">
        <v>262</v>
      </c>
      <c r="K135" s="29">
        <v>43007</v>
      </c>
      <c r="L135" s="29">
        <v>43007</v>
      </c>
      <c r="M135" s="29">
        <v>43013</v>
      </c>
      <c r="N135" s="29">
        <v>43013</v>
      </c>
      <c r="O135" s="32"/>
      <c r="P135" s="32"/>
      <c r="Q135" s="29">
        <v>43028</v>
      </c>
      <c r="R135" s="32"/>
      <c r="S135" s="32"/>
    </row>
    <row r="136" spans="1:20" ht="47.25">
      <c r="A136" s="32">
        <v>4</v>
      </c>
      <c r="B136" s="70" t="s">
        <v>204</v>
      </c>
      <c r="C136" s="32"/>
      <c r="D136" s="32"/>
      <c r="E136" s="32"/>
      <c r="F136" s="32"/>
      <c r="G136" s="32"/>
      <c r="H136" s="32"/>
      <c r="I136" s="71">
        <v>350695</v>
      </c>
      <c r="J136" s="32" t="s">
        <v>262</v>
      </c>
      <c r="K136" s="29">
        <v>43007</v>
      </c>
      <c r="L136" s="29">
        <v>43007</v>
      </c>
      <c r="M136" s="29">
        <v>43013</v>
      </c>
      <c r="N136" s="29">
        <v>43013</v>
      </c>
      <c r="O136" s="32"/>
      <c r="P136" s="32"/>
      <c r="Q136" s="29">
        <v>43028</v>
      </c>
      <c r="R136" s="32"/>
      <c r="S136" s="32"/>
    </row>
    <row r="137" spans="1:20" ht="78.75">
      <c r="A137" s="32">
        <v>5</v>
      </c>
      <c r="B137" s="70" t="s">
        <v>205</v>
      </c>
      <c r="C137" s="32"/>
      <c r="D137" s="32"/>
      <c r="E137" s="32"/>
      <c r="F137" s="32"/>
      <c r="G137" s="32"/>
      <c r="H137" s="32"/>
      <c r="I137" s="71">
        <v>211683</v>
      </c>
      <c r="J137" s="7" t="s">
        <v>169</v>
      </c>
      <c r="K137" s="29">
        <v>43007</v>
      </c>
      <c r="L137" s="29">
        <v>43007</v>
      </c>
      <c r="M137" s="29">
        <v>43013</v>
      </c>
      <c r="N137" s="29">
        <v>43013</v>
      </c>
      <c r="O137" s="22">
        <v>211683</v>
      </c>
      <c r="P137" s="65">
        <f>I137-O137</f>
        <v>0</v>
      </c>
      <c r="Q137" s="29">
        <v>43028</v>
      </c>
      <c r="R137" s="29" t="s">
        <v>263</v>
      </c>
      <c r="S137" s="32"/>
    </row>
    <row r="138" spans="1:20" ht="78.75">
      <c r="A138" s="32">
        <v>6</v>
      </c>
      <c r="B138" s="70" t="s">
        <v>206</v>
      </c>
      <c r="C138" s="32"/>
      <c r="D138" s="32"/>
      <c r="E138" s="32"/>
      <c r="F138" s="32"/>
      <c r="G138" s="32"/>
      <c r="H138" s="32"/>
      <c r="I138" s="71">
        <v>431858</v>
      </c>
      <c r="J138" s="7" t="s">
        <v>169</v>
      </c>
      <c r="K138" s="29">
        <v>43007</v>
      </c>
      <c r="L138" s="29">
        <v>43007</v>
      </c>
      <c r="M138" s="29">
        <v>43013</v>
      </c>
      <c r="N138" s="29">
        <v>43013</v>
      </c>
      <c r="O138" s="22">
        <v>431858</v>
      </c>
      <c r="P138" s="65">
        <f>I138-O138</f>
        <v>0</v>
      </c>
      <c r="Q138" s="29">
        <v>43028</v>
      </c>
      <c r="R138" s="29" t="s">
        <v>264</v>
      </c>
      <c r="S138" s="32"/>
    </row>
    <row r="139" spans="1:20" ht="110.25">
      <c r="A139" s="32">
        <v>7</v>
      </c>
      <c r="B139" s="70" t="s">
        <v>207</v>
      </c>
      <c r="C139" s="32"/>
      <c r="D139" s="32"/>
      <c r="E139" s="32"/>
      <c r="F139" s="32"/>
      <c r="G139" s="32"/>
      <c r="H139" s="32"/>
      <c r="I139" s="71">
        <v>1940352</v>
      </c>
      <c r="J139" s="7" t="s">
        <v>169</v>
      </c>
      <c r="K139" s="72">
        <v>42986</v>
      </c>
      <c r="L139" s="72">
        <v>42986</v>
      </c>
      <c r="M139" s="69">
        <v>42992</v>
      </c>
      <c r="N139" s="69">
        <v>42992</v>
      </c>
      <c r="O139" s="22">
        <v>1920948.48</v>
      </c>
      <c r="P139" s="17">
        <f>I139-O139</f>
        <v>19403.520000000019</v>
      </c>
      <c r="Q139" s="69">
        <v>43011</v>
      </c>
      <c r="R139" s="29" t="s">
        <v>265</v>
      </c>
      <c r="S139" s="32"/>
    </row>
    <row r="140" spans="1:20" ht="110.25">
      <c r="A140" s="32">
        <v>8</v>
      </c>
      <c r="B140" s="70" t="s">
        <v>208</v>
      </c>
      <c r="C140" s="32"/>
      <c r="D140" s="32"/>
      <c r="E140" s="32"/>
      <c r="F140" s="32"/>
      <c r="G140" s="32"/>
      <c r="H140" s="32"/>
      <c r="I140" s="73">
        <v>12905972</v>
      </c>
      <c r="J140" s="7" t="s">
        <v>169</v>
      </c>
      <c r="K140" s="69">
        <v>43026</v>
      </c>
      <c r="L140" s="32"/>
      <c r="M140" s="69">
        <v>43031</v>
      </c>
      <c r="N140" s="32"/>
      <c r="O140" s="134">
        <v>8130762.3600000003</v>
      </c>
      <c r="P140" s="17">
        <f>I140-O140</f>
        <v>4775209.6399999997</v>
      </c>
      <c r="Q140" s="69">
        <v>43046</v>
      </c>
      <c r="R140" s="29" t="s">
        <v>266</v>
      </c>
      <c r="S140" s="32"/>
    </row>
  </sheetData>
  <mergeCells count="36">
    <mergeCell ref="A98:S98"/>
    <mergeCell ref="A99:S99"/>
    <mergeCell ref="I120:I121"/>
    <mergeCell ref="J120:J121"/>
    <mergeCell ref="L120:L121"/>
    <mergeCell ref="M120:M121"/>
    <mergeCell ref="N120:N121"/>
    <mergeCell ref="A29:S29"/>
    <mergeCell ref="A40:S40"/>
    <mergeCell ref="A42:S42"/>
    <mergeCell ref="A9:S9"/>
    <mergeCell ref="A41:S41"/>
    <mergeCell ref="B2:S2"/>
    <mergeCell ref="A7:S7"/>
    <mergeCell ref="C3:G3"/>
    <mergeCell ref="I3:S3"/>
    <mergeCell ref="J4:J5"/>
    <mergeCell ref="P4:P5"/>
    <mergeCell ref="M4:N4"/>
    <mergeCell ref="H3:H5"/>
    <mergeCell ref="A132:S132"/>
    <mergeCell ref="O4:O5"/>
    <mergeCell ref="I4:I5"/>
    <mergeCell ref="K4:L4"/>
    <mergeCell ref="S4:S5"/>
    <mergeCell ref="Q4:R4"/>
    <mergeCell ref="B3:B5"/>
    <mergeCell ref="A8:S8"/>
    <mergeCell ref="A87:S87"/>
    <mergeCell ref="A86:S86"/>
    <mergeCell ref="A71:S71"/>
    <mergeCell ref="A3:A5"/>
    <mergeCell ref="A72:S72"/>
    <mergeCell ref="A73:S73"/>
    <mergeCell ref="A27:S27"/>
    <mergeCell ref="A28:S28"/>
  </mergeCells>
  <phoneticPr fontId="11" type="noConversion"/>
  <conditionalFormatting sqref="B103:B131">
    <cfRule type="cellIs" dxfId="27" priority="13" stopIfTrue="1" operator="equal">
      <formula>0</formula>
    </cfRule>
  </conditionalFormatting>
  <conditionalFormatting sqref="B133">
    <cfRule type="cellIs" dxfId="26" priority="5" stopIfTrue="1" operator="equal">
      <formula>0</formula>
    </cfRule>
  </conditionalFormatting>
  <printOptions headings="1"/>
  <pageMargins left="0.43307086614173229" right="0.19685039370078741" top="0.43307086614173229" bottom="0.36" header="0.31496062992125984" footer="0.31496062992125984"/>
  <pageSetup paperSize="9" scale="50" fitToHeight="0"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AH321"/>
  <sheetViews>
    <sheetView topLeftCell="A2" zoomScale="70" zoomScaleNormal="70" zoomScaleSheetLayoutView="63" workbookViewId="0">
      <pane ySplit="3" topLeftCell="A267" activePane="bottomLeft" state="frozen"/>
      <selection activeCell="A2" sqref="A2"/>
      <selection pane="bottomLeft" activeCell="W270" sqref="W270"/>
    </sheetView>
  </sheetViews>
  <sheetFormatPr defaultRowHeight="15.75"/>
  <cols>
    <col min="1" max="1" width="8" style="183" customWidth="1"/>
    <col min="2" max="2" width="64.7109375" style="183" customWidth="1"/>
    <col min="3" max="3" width="15.140625" style="394" hidden="1" customWidth="1"/>
    <col min="4" max="4" width="19.140625" style="182" hidden="1" customWidth="1"/>
    <col min="5" max="5" width="18.28515625" style="182" hidden="1" customWidth="1"/>
    <col min="6" max="6" width="20.42578125" style="182" hidden="1" customWidth="1"/>
    <col min="7" max="7" width="16.7109375" style="182" hidden="1" customWidth="1"/>
    <col min="8" max="8" width="18" style="182" hidden="1" customWidth="1"/>
    <col min="9" max="9" width="11.85546875" style="182" customWidth="1"/>
    <col min="10" max="10" width="21.85546875" style="432" customWidth="1"/>
    <col min="11" max="11" width="13.42578125" style="182" customWidth="1"/>
    <col min="12" max="12" width="14" style="182" customWidth="1"/>
    <col min="13" max="13" width="13.28515625" style="182" customWidth="1"/>
    <col min="14" max="15" width="13" style="182" customWidth="1"/>
    <col min="16" max="16" width="14.85546875" style="182" customWidth="1"/>
    <col min="17" max="17" width="16.140625" style="183" customWidth="1"/>
    <col min="18" max="18" width="19.85546875" style="183" customWidth="1"/>
    <col min="19" max="19" width="18.85546875" style="183" customWidth="1"/>
    <col min="20" max="20" width="16.42578125" style="183" customWidth="1"/>
    <col min="21" max="21" width="27.28515625" style="183" customWidth="1"/>
    <col min="22" max="22" width="13.140625" style="183" customWidth="1"/>
    <col min="23" max="23" width="27.7109375" style="165" customWidth="1"/>
    <col min="24" max="24" width="9.140625" style="165"/>
    <col min="25" max="25" width="14" style="165" customWidth="1"/>
    <col min="26" max="16384" width="9.140625" style="165"/>
  </cols>
  <sheetData>
    <row r="1" spans="1:22">
      <c r="A1" s="164"/>
      <c r="B1" s="832" t="s">
        <v>47</v>
      </c>
      <c r="C1" s="832"/>
      <c r="D1" s="832"/>
      <c r="E1" s="832"/>
      <c r="F1" s="832"/>
      <c r="G1" s="832"/>
      <c r="H1" s="832"/>
      <c r="I1" s="832"/>
      <c r="J1" s="832"/>
      <c r="K1" s="832"/>
      <c r="L1" s="832"/>
      <c r="M1" s="832"/>
      <c r="N1" s="832"/>
      <c r="O1" s="832"/>
      <c r="P1" s="832"/>
      <c r="Q1" s="832"/>
      <c r="R1" s="832"/>
      <c r="S1" s="832"/>
      <c r="T1" s="832"/>
      <c r="U1" s="832"/>
      <c r="V1" s="832"/>
    </row>
    <row r="2" spans="1:22">
      <c r="A2" s="832"/>
      <c r="B2" s="833" t="s">
        <v>199</v>
      </c>
      <c r="C2" s="831" t="s">
        <v>236</v>
      </c>
      <c r="D2" s="832" t="s">
        <v>43</v>
      </c>
      <c r="E2" s="832"/>
      <c r="F2" s="832"/>
      <c r="G2" s="832"/>
      <c r="H2" s="832"/>
      <c r="I2" s="831" t="s">
        <v>236</v>
      </c>
      <c r="J2" s="832" t="s">
        <v>53</v>
      </c>
      <c r="K2" s="832"/>
      <c r="L2" s="832"/>
      <c r="M2" s="832"/>
      <c r="N2" s="832"/>
      <c r="O2" s="832"/>
      <c r="P2" s="832"/>
      <c r="Q2" s="832"/>
      <c r="R2" s="832"/>
      <c r="S2" s="832"/>
      <c r="T2" s="832"/>
      <c r="U2" s="832"/>
      <c r="V2" s="832"/>
    </row>
    <row r="3" spans="1:22" ht="57" customHeight="1">
      <c r="A3" s="832"/>
      <c r="B3" s="833"/>
      <c r="C3" s="831"/>
      <c r="D3" s="166" t="s">
        <v>39</v>
      </c>
      <c r="E3" s="166" t="s">
        <v>45</v>
      </c>
      <c r="F3" s="166" t="s">
        <v>645</v>
      </c>
      <c r="G3" s="166" t="s">
        <v>52</v>
      </c>
      <c r="H3" s="166" t="s">
        <v>40</v>
      </c>
      <c r="I3" s="831"/>
      <c r="J3" s="834" t="s">
        <v>39</v>
      </c>
      <c r="K3" s="831" t="s">
        <v>45</v>
      </c>
      <c r="L3" s="831" t="s">
        <v>319</v>
      </c>
      <c r="M3" s="831" t="s">
        <v>50</v>
      </c>
      <c r="N3" s="831"/>
      <c r="O3" s="166" t="s">
        <v>489</v>
      </c>
      <c r="P3" s="831" t="s">
        <v>201</v>
      </c>
      <c r="Q3" s="831"/>
      <c r="R3" s="831" t="s">
        <v>48</v>
      </c>
      <c r="S3" s="831" t="s">
        <v>49</v>
      </c>
      <c r="T3" s="831" t="s">
        <v>52</v>
      </c>
      <c r="U3" s="831"/>
      <c r="V3" s="831" t="s">
        <v>40</v>
      </c>
    </row>
    <row r="4" spans="1:22" ht="15">
      <c r="A4" s="832"/>
      <c r="B4" s="833"/>
      <c r="C4" s="831"/>
      <c r="D4" s="166"/>
      <c r="E4" s="166"/>
      <c r="F4" s="166"/>
      <c r="G4" s="166"/>
      <c r="H4" s="166"/>
      <c r="I4" s="831"/>
      <c r="J4" s="834"/>
      <c r="K4" s="831"/>
      <c r="L4" s="831"/>
      <c r="M4" s="166" t="s">
        <v>54</v>
      </c>
      <c r="N4" s="166" t="s">
        <v>55</v>
      </c>
      <c r="O4" s="166"/>
      <c r="P4" s="166" t="s">
        <v>54</v>
      </c>
      <c r="Q4" s="166" t="s">
        <v>55</v>
      </c>
      <c r="R4" s="831"/>
      <c r="S4" s="831"/>
      <c r="T4" s="166" t="s">
        <v>54</v>
      </c>
      <c r="U4" s="166" t="s">
        <v>55</v>
      </c>
      <c r="V4" s="831"/>
    </row>
    <row r="5" spans="1:22" ht="15">
      <c r="A5" s="210">
        <v>1</v>
      </c>
      <c r="B5" s="166">
        <v>2</v>
      </c>
      <c r="C5" s="831"/>
      <c r="D5" s="166">
        <v>3</v>
      </c>
      <c r="E5" s="166">
        <v>4</v>
      </c>
      <c r="F5" s="166">
        <v>5</v>
      </c>
      <c r="G5" s="166">
        <v>6</v>
      </c>
      <c r="H5" s="166">
        <v>7</v>
      </c>
      <c r="I5" s="166">
        <v>8</v>
      </c>
      <c r="J5" s="427">
        <v>9</v>
      </c>
      <c r="K5" s="166">
        <v>10</v>
      </c>
      <c r="L5" s="166">
        <v>11</v>
      </c>
      <c r="M5" s="166">
        <v>12</v>
      </c>
      <c r="N5" s="166">
        <v>13</v>
      </c>
      <c r="O5" s="166"/>
      <c r="P5" s="166">
        <v>14</v>
      </c>
      <c r="Q5" s="166">
        <v>15</v>
      </c>
      <c r="R5" s="166">
        <v>16</v>
      </c>
      <c r="S5" s="166">
        <v>17</v>
      </c>
      <c r="T5" s="166">
        <v>18</v>
      </c>
      <c r="U5" s="166">
        <v>19</v>
      </c>
      <c r="V5" s="166">
        <v>20</v>
      </c>
    </row>
    <row r="6" spans="1:22" ht="20.25">
      <c r="A6" s="824" t="s">
        <v>234</v>
      </c>
      <c r="B6" s="824"/>
      <c r="C6" s="824"/>
      <c r="D6" s="824"/>
      <c r="E6" s="824"/>
      <c r="F6" s="824"/>
      <c r="G6" s="824"/>
      <c r="H6" s="824"/>
      <c r="I6" s="824"/>
      <c r="J6" s="824"/>
      <c r="K6" s="824"/>
      <c r="L6" s="824"/>
      <c r="M6" s="824"/>
      <c r="N6" s="824"/>
      <c r="O6" s="824"/>
      <c r="P6" s="824"/>
      <c r="Q6" s="824"/>
      <c r="R6" s="824"/>
      <c r="S6" s="824"/>
      <c r="T6" s="824"/>
      <c r="U6" s="824"/>
      <c r="V6" s="824"/>
    </row>
    <row r="7" spans="1:22" ht="20.25">
      <c r="A7" s="384"/>
      <c r="B7" s="384"/>
      <c r="C7" s="387"/>
      <c r="D7" s="384"/>
      <c r="E7" s="384"/>
      <c r="F7" s="384"/>
      <c r="G7" s="384"/>
      <c r="H7" s="384"/>
      <c r="I7" s="384"/>
      <c r="J7" s="428"/>
      <c r="K7" s="384"/>
      <c r="L7" s="384"/>
      <c r="M7" s="384"/>
      <c r="N7" s="384"/>
      <c r="O7" s="384"/>
      <c r="P7" s="384"/>
      <c r="Q7" s="384"/>
      <c r="R7" s="384"/>
      <c r="S7" s="384"/>
      <c r="T7" s="384"/>
      <c r="U7" s="384"/>
      <c r="V7" s="384"/>
    </row>
    <row r="8" spans="1:22" ht="20.25">
      <c r="A8" s="826" t="s">
        <v>44</v>
      </c>
      <c r="B8" s="826"/>
      <c r="C8" s="826"/>
      <c r="D8" s="826"/>
      <c r="E8" s="826"/>
      <c r="F8" s="826"/>
      <c r="G8" s="826"/>
      <c r="H8" s="826"/>
      <c r="I8" s="826"/>
      <c r="J8" s="826"/>
      <c r="K8" s="826"/>
      <c r="L8" s="826"/>
      <c r="M8" s="826"/>
      <c r="N8" s="826"/>
      <c r="O8" s="826"/>
      <c r="P8" s="826"/>
      <c r="Q8" s="826"/>
      <c r="R8" s="826"/>
      <c r="S8" s="826"/>
      <c r="T8" s="826"/>
      <c r="U8" s="826"/>
      <c r="V8" s="826"/>
    </row>
    <row r="9" spans="1:22" ht="18.75">
      <c r="A9" s="829" t="s">
        <v>41</v>
      </c>
      <c r="B9" s="829"/>
      <c r="C9" s="829"/>
      <c r="D9" s="829"/>
      <c r="E9" s="829"/>
      <c r="F9" s="829"/>
      <c r="G9" s="829"/>
      <c r="H9" s="829"/>
      <c r="I9" s="829"/>
      <c r="J9" s="829"/>
      <c r="K9" s="829"/>
      <c r="L9" s="829"/>
      <c r="M9" s="829"/>
      <c r="N9" s="829"/>
      <c r="O9" s="829"/>
      <c r="P9" s="829"/>
      <c r="Q9" s="829"/>
      <c r="R9" s="829"/>
      <c r="S9" s="829"/>
      <c r="T9" s="829"/>
      <c r="U9" s="829"/>
      <c r="V9" s="829"/>
    </row>
    <row r="10" spans="1:22" ht="66.75" customHeight="1">
      <c r="A10" s="17" t="s">
        <v>211</v>
      </c>
      <c r="B10" s="167" t="s">
        <v>8</v>
      </c>
      <c r="C10" s="167"/>
      <c r="D10" s="830" t="s">
        <v>315</v>
      </c>
      <c r="E10" s="830"/>
      <c r="F10" s="830"/>
      <c r="G10" s="830"/>
      <c r="H10" s="830"/>
      <c r="I10" s="22"/>
      <c r="J10" s="429">
        <v>50518.981</v>
      </c>
      <c r="K10" s="169">
        <v>43143</v>
      </c>
      <c r="L10" s="170">
        <v>43157</v>
      </c>
      <c r="M10" s="170">
        <v>43173</v>
      </c>
      <c r="N10" s="170">
        <v>43173</v>
      </c>
      <c r="O10" s="170"/>
      <c r="P10" s="17">
        <v>43178</v>
      </c>
      <c r="Q10" s="17">
        <v>43178</v>
      </c>
      <c r="R10" s="171">
        <v>45214.487889999997</v>
      </c>
      <c r="S10" s="17">
        <f t="shared" ref="S10:S16" si="0">J10-R10</f>
        <v>5304.4931100000031</v>
      </c>
      <c r="T10" s="17">
        <v>43190</v>
      </c>
      <c r="U10" s="17"/>
      <c r="V10" s="17">
        <v>43368</v>
      </c>
    </row>
    <row r="11" spans="1:22" ht="90.75" customHeight="1">
      <c r="A11" s="209">
        <v>2</v>
      </c>
      <c r="B11" s="172" t="s">
        <v>9</v>
      </c>
      <c r="C11" s="388"/>
      <c r="D11" s="830" t="s">
        <v>315</v>
      </c>
      <c r="E11" s="830"/>
      <c r="F11" s="830"/>
      <c r="G11" s="830"/>
      <c r="H11" s="830"/>
      <c r="I11" s="22"/>
      <c r="J11" s="429">
        <v>54414.372000000003</v>
      </c>
      <c r="K11" s="169">
        <v>43143</v>
      </c>
      <c r="L11" s="170">
        <v>43157</v>
      </c>
      <c r="M11" s="170">
        <v>43173</v>
      </c>
      <c r="N11" s="170">
        <v>43173</v>
      </c>
      <c r="O11" s="170"/>
      <c r="P11" s="17">
        <v>43178</v>
      </c>
      <c r="Q11" s="17">
        <v>43178</v>
      </c>
      <c r="R11" s="171">
        <v>49517.078520000003</v>
      </c>
      <c r="S11" s="17">
        <f t="shared" si="0"/>
        <v>4897.2934800000003</v>
      </c>
      <c r="T11" s="17">
        <v>43190</v>
      </c>
      <c r="U11" s="17"/>
      <c r="V11" s="17">
        <v>43368</v>
      </c>
    </row>
    <row r="12" spans="1:22" ht="76.5" customHeight="1">
      <c r="A12" s="209">
        <v>3</v>
      </c>
      <c r="B12" s="173" t="s">
        <v>10</v>
      </c>
      <c r="C12" s="167"/>
      <c r="D12" s="830" t="s">
        <v>315</v>
      </c>
      <c r="E12" s="830"/>
      <c r="F12" s="830"/>
      <c r="G12" s="830"/>
      <c r="H12" s="830"/>
      <c r="I12" s="22">
        <v>6.5650000000000004</v>
      </c>
      <c r="J12" s="76">
        <v>104532.102</v>
      </c>
      <c r="K12" s="169">
        <v>43137</v>
      </c>
      <c r="L12" s="170">
        <v>43150</v>
      </c>
      <c r="M12" s="170">
        <v>43171</v>
      </c>
      <c r="N12" s="170">
        <v>43171</v>
      </c>
      <c r="O12" s="170"/>
      <c r="P12" s="17">
        <v>43175</v>
      </c>
      <c r="Q12" s="17">
        <v>43175</v>
      </c>
      <c r="R12" s="171">
        <v>104532.102</v>
      </c>
      <c r="S12" s="17">
        <f t="shared" si="0"/>
        <v>0</v>
      </c>
      <c r="T12" s="17">
        <v>43189</v>
      </c>
      <c r="U12" s="17"/>
      <c r="V12" s="17">
        <v>43368</v>
      </c>
    </row>
    <row r="13" spans="1:22" ht="209.25" customHeight="1">
      <c r="A13" s="209">
        <v>4</v>
      </c>
      <c r="B13" s="172" t="s">
        <v>6</v>
      </c>
      <c r="C13" s="388"/>
      <c r="D13" s="830" t="s">
        <v>315</v>
      </c>
      <c r="E13" s="830"/>
      <c r="F13" s="830"/>
      <c r="G13" s="830"/>
      <c r="H13" s="830"/>
      <c r="I13" s="22">
        <v>19.478000000000002</v>
      </c>
      <c r="J13" s="429">
        <v>235985.932</v>
      </c>
      <c r="K13" s="169">
        <v>43137</v>
      </c>
      <c r="L13" s="170">
        <v>43150</v>
      </c>
      <c r="M13" s="170">
        <v>43171</v>
      </c>
      <c r="N13" s="170">
        <v>43171</v>
      </c>
      <c r="O13" s="170"/>
      <c r="P13" s="17">
        <v>43175</v>
      </c>
      <c r="Q13" s="17">
        <v>43175</v>
      </c>
      <c r="R13" s="171">
        <v>235985.932</v>
      </c>
      <c r="S13" s="17">
        <f t="shared" si="0"/>
        <v>0</v>
      </c>
      <c r="T13" s="17">
        <v>43189</v>
      </c>
      <c r="U13" s="17"/>
      <c r="V13" s="17">
        <v>43368</v>
      </c>
    </row>
    <row r="14" spans="1:22" ht="52.5" customHeight="1">
      <c r="A14" s="209">
        <v>5</v>
      </c>
      <c r="B14" s="172" t="s">
        <v>11</v>
      </c>
      <c r="C14" s="388"/>
      <c r="D14" s="830" t="s">
        <v>315</v>
      </c>
      <c r="E14" s="830"/>
      <c r="F14" s="830"/>
      <c r="G14" s="830"/>
      <c r="H14" s="830"/>
      <c r="I14" s="22">
        <v>12.42</v>
      </c>
      <c r="J14" s="76">
        <v>129449.55899999999</v>
      </c>
      <c r="K14" s="169">
        <v>43137</v>
      </c>
      <c r="L14" s="170">
        <v>43150</v>
      </c>
      <c r="M14" s="170">
        <v>43171</v>
      </c>
      <c r="N14" s="170">
        <v>43171</v>
      </c>
      <c r="O14" s="170"/>
      <c r="P14" s="17">
        <v>43175</v>
      </c>
      <c r="Q14" s="17">
        <v>43175</v>
      </c>
      <c r="R14" s="171">
        <v>128155.0634</v>
      </c>
      <c r="S14" s="17">
        <f t="shared" si="0"/>
        <v>1294.4955999999947</v>
      </c>
      <c r="T14" s="17">
        <v>43190</v>
      </c>
      <c r="U14" s="17"/>
      <c r="V14" s="17">
        <v>43368</v>
      </c>
    </row>
    <row r="15" spans="1:22" ht="48" customHeight="1">
      <c r="A15" s="209">
        <v>6</v>
      </c>
      <c r="B15" s="172" t="s">
        <v>12</v>
      </c>
      <c r="C15" s="388"/>
      <c r="D15" s="830" t="s">
        <v>315</v>
      </c>
      <c r="E15" s="830"/>
      <c r="F15" s="830"/>
      <c r="G15" s="830"/>
      <c r="H15" s="830"/>
      <c r="I15" s="22">
        <v>9.0399999999999991</v>
      </c>
      <c r="J15" s="76">
        <v>88898.051000000007</v>
      </c>
      <c r="K15" s="169">
        <v>43137</v>
      </c>
      <c r="L15" s="170">
        <v>43150</v>
      </c>
      <c r="M15" s="170">
        <v>43171</v>
      </c>
      <c r="N15" s="170">
        <v>43171</v>
      </c>
      <c r="O15" s="170"/>
      <c r="P15" s="17">
        <v>43175</v>
      </c>
      <c r="Q15" s="17">
        <v>43175</v>
      </c>
      <c r="R15" s="171">
        <v>88009.070479999995</v>
      </c>
      <c r="S15" s="17">
        <f t="shared" si="0"/>
        <v>888.98052000001189</v>
      </c>
      <c r="T15" s="17">
        <v>43190</v>
      </c>
      <c r="U15" s="17"/>
      <c r="V15" s="17">
        <v>43368</v>
      </c>
    </row>
    <row r="16" spans="1:22" ht="79.5" customHeight="1">
      <c r="A16" s="209">
        <v>7</v>
      </c>
      <c r="B16" s="174" t="s">
        <v>13</v>
      </c>
      <c r="C16" s="167"/>
      <c r="D16" s="830" t="s">
        <v>315</v>
      </c>
      <c r="E16" s="830"/>
      <c r="F16" s="830"/>
      <c r="G16" s="830"/>
      <c r="H16" s="830"/>
      <c r="I16" s="22">
        <v>6</v>
      </c>
      <c r="J16" s="429">
        <v>53134.338000000003</v>
      </c>
      <c r="K16" s="169">
        <v>43137</v>
      </c>
      <c r="L16" s="170">
        <v>43150</v>
      </c>
      <c r="M16" s="170">
        <v>43171</v>
      </c>
      <c r="N16" s="170">
        <v>43171</v>
      </c>
      <c r="O16" s="170"/>
      <c r="P16" s="17">
        <v>43175</v>
      </c>
      <c r="Q16" s="17">
        <v>43175</v>
      </c>
      <c r="R16" s="171">
        <v>53134.338000000003</v>
      </c>
      <c r="S16" s="17">
        <f t="shared" si="0"/>
        <v>0</v>
      </c>
      <c r="T16" s="17">
        <v>43189</v>
      </c>
      <c r="U16" s="17"/>
      <c r="V16" s="17">
        <v>43368</v>
      </c>
    </row>
    <row r="17" spans="1:22">
      <c r="A17" s="17"/>
      <c r="B17" s="174" t="s">
        <v>324</v>
      </c>
      <c r="C17" s="167"/>
      <c r="D17" s="830"/>
      <c r="E17" s="830"/>
      <c r="F17" s="830"/>
      <c r="G17" s="830"/>
      <c r="H17" s="830"/>
      <c r="I17" s="22">
        <f>SUM(I12:I16)</f>
        <v>53.503</v>
      </c>
      <c r="J17" s="76">
        <f>SUM(J10:J16)</f>
        <v>716933.33499999996</v>
      </c>
      <c r="K17" s="170"/>
      <c r="L17" s="170"/>
      <c r="M17" s="170"/>
      <c r="N17" s="17"/>
      <c r="O17" s="17"/>
      <c r="P17" s="17"/>
      <c r="Q17" s="17"/>
      <c r="R17" s="17">
        <f>SUM(R10:R16)</f>
        <v>704548.07228999992</v>
      </c>
      <c r="S17" s="17">
        <f>SUM(S10:S16)</f>
        <v>12385.26271000001</v>
      </c>
      <c r="T17" s="17"/>
      <c r="U17" s="17"/>
      <c r="V17" s="17"/>
    </row>
    <row r="18" spans="1:22" ht="18.75">
      <c r="A18" s="823" t="s">
        <v>42</v>
      </c>
      <c r="B18" s="823"/>
      <c r="C18" s="823"/>
      <c r="D18" s="823"/>
      <c r="E18" s="823"/>
      <c r="F18" s="823"/>
      <c r="G18" s="823"/>
      <c r="H18" s="823"/>
      <c r="I18" s="823"/>
      <c r="J18" s="823"/>
      <c r="K18" s="823"/>
      <c r="L18" s="823"/>
      <c r="M18" s="823"/>
      <c r="N18" s="823"/>
      <c r="O18" s="823"/>
      <c r="P18" s="823"/>
      <c r="Q18" s="823"/>
      <c r="R18" s="823"/>
      <c r="S18" s="823"/>
      <c r="T18" s="823"/>
      <c r="U18" s="823"/>
      <c r="V18" s="823"/>
    </row>
    <row r="19" spans="1:22" ht="63.75" customHeight="1">
      <c r="A19" s="208">
        <v>1</v>
      </c>
      <c r="B19" s="175" t="s">
        <v>313</v>
      </c>
      <c r="C19" s="389"/>
      <c r="D19" s="22">
        <v>14477.85</v>
      </c>
      <c r="E19" s="176">
        <v>43038</v>
      </c>
      <c r="F19" s="168">
        <v>43087</v>
      </c>
      <c r="G19" s="390">
        <v>43098</v>
      </c>
      <c r="H19" s="168">
        <v>43464</v>
      </c>
      <c r="I19" s="168">
        <v>2.8</v>
      </c>
      <c r="J19" s="430"/>
      <c r="K19" s="177" t="s">
        <v>317</v>
      </c>
      <c r="L19" s="177" t="s">
        <v>320</v>
      </c>
      <c r="M19" s="177" t="s">
        <v>318</v>
      </c>
      <c r="N19" s="177"/>
      <c r="O19" s="177"/>
      <c r="P19" s="177" t="s">
        <v>316</v>
      </c>
      <c r="Q19" s="177"/>
      <c r="R19" s="177"/>
      <c r="S19" s="177"/>
      <c r="T19" s="177"/>
      <c r="U19" s="177"/>
      <c r="V19" s="17"/>
    </row>
    <row r="20" spans="1:22" ht="57.75" customHeight="1">
      <c r="A20" s="206">
        <v>2</v>
      </c>
      <c r="B20" s="178" t="s">
        <v>307</v>
      </c>
      <c r="C20" s="178"/>
      <c r="D20" s="22">
        <v>5560.6459999999997</v>
      </c>
      <c r="E20" s="391">
        <v>43012</v>
      </c>
      <c r="F20" s="390">
        <v>43069</v>
      </c>
      <c r="G20" s="390">
        <v>43088</v>
      </c>
      <c r="H20" s="390">
        <v>43220</v>
      </c>
      <c r="I20" s="179">
        <v>5.7</v>
      </c>
      <c r="J20" s="431"/>
      <c r="K20" s="170">
        <v>43234</v>
      </c>
      <c r="L20" s="170">
        <v>43244</v>
      </c>
      <c r="M20" s="170">
        <v>43260</v>
      </c>
      <c r="N20" s="22"/>
      <c r="O20" s="22"/>
      <c r="P20" s="22">
        <v>43264</v>
      </c>
      <c r="Q20" s="22"/>
      <c r="R20" s="17"/>
      <c r="S20" s="22"/>
      <c r="T20" s="22">
        <v>43279</v>
      </c>
      <c r="U20" s="22"/>
      <c r="V20" s="17">
        <v>43465</v>
      </c>
    </row>
    <row r="21" spans="1:22" ht="108.75" customHeight="1">
      <c r="A21" s="206">
        <v>3</v>
      </c>
      <c r="B21" s="178" t="s">
        <v>308</v>
      </c>
      <c r="C21" s="178"/>
      <c r="D21" s="22">
        <v>4166.4830000000002</v>
      </c>
      <c r="E21" s="391">
        <v>43012</v>
      </c>
      <c r="F21" s="390">
        <v>43069</v>
      </c>
      <c r="G21" s="390">
        <v>43088</v>
      </c>
      <c r="H21" s="390">
        <v>43220</v>
      </c>
      <c r="I21" s="179">
        <v>4.2</v>
      </c>
      <c r="J21" s="431"/>
      <c r="K21" s="170">
        <v>43234</v>
      </c>
      <c r="L21" s="170">
        <v>43244</v>
      </c>
      <c r="M21" s="170">
        <v>43260</v>
      </c>
      <c r="N21" s="22"/>
      <c r="O21" s="22"/>
      <c r="P21" s="22">
        <v>43264</v>
      </c>
      <c r="Q21" s="22"/>
      <c r="R21" s="17"/>
      <c r="S21" s="22"/>
      <c r="T21" s="22">
        <v>43279</v>
      </c>
      <c r="U21" s="22"/>
      <c r="V21" s="17">
        <v>43465</v>
      </c>
    </row>
    <row r="22" spans="1:22" ht="72" customHeight="1">
      <c r="A22" s="206">
        <v>4</v>
      </c>
      <c r="B22" s="178" t="s">
        <v>309</v>
      </c>
      <c r="C22" s="178"/>
      <c r="D22" s="22">
        <v>8645.8359999999993</v>
      </c>
      <c r="E22" s="391">
        <v>43012</v>
      </c>
      <c r="F22" s="390">
        <v>43069</v>
      </c>
      <c r="G22" s="390">
        <v>43088</v>
      </c>
      <c r="H22" s="390">
        <v>43220</v>
      </c>
      <c r="I22" s="179">
        <v>9.1</v>
      </c>
      <c r="J22" s="431"/>
      <c r="K22" s="170">
        <v>43234</v>
      </c>
      <c r="L22" s="170">
        <v>43244</v>
      </c>
      <c r="M22" s="170">
        <v>43260</v>
      </c>
      <c r="N22" s="22"/>
      <c r="O22" s="22"/>
      <c r="P22" s="22">
        <v>43264</v>
      </c>
      <c r="Q22" s="22"/>
      <c r="R22" s="17"/>
      <c r="S22" s="22"/>
      <c r="T22" s="22">
        <v>43279</v>
      </c>
      <c r="U22" s="22"/>
      <c r="V22" s="17">
        <v>43465</v>
      </c>
    </row>
    <row r="23" spans="1:22" ht="70.5" customHeight="1">
      <c r="A23" s="206">
        <v>5</v>
      </c>
      <c r="B23" s="178" t="s">
        <v>310</v>
      </c>
      <c r="C23" s="178"/>
      <c r="D23" s="22">
        <v>4574.0230000000001</v>
      </c>
      <c r="E23" s="391">
        <v>43012</v>
      </c>
      <c r="F23" s="390">
        <v>43069</v>
      </c>
      <c r="G23" s="390">
        <v>43089</v>
      </c>
      <c r="H23" s="390">
        <v>43220</v>
      </c>
      <c r="I23" s="179">
        <v>4.5999999999999996</v>
      </c>
      <c r="J23" s="431"/>
      <c r="K23" s="170">
        <v>43234</v>
      </c>
      <c r="L23" s="170">
        <v>43244</v>
      </c>
      <c r="M23" s="170">
        <v>43260</v>
      </c>
      <c r="N23" s="22"/>
      <c r="O23" s="22"/>
      <c r="P23" s="22">
        <v>43264</v>
      </c>
      <c r="Q23" s="22"/>
      <c r="R23" s="17"/>
      <c r="S23" s="22"/>
      <c r="T23" s="22">
        <v>43279</v>
      </c>
      <c r="U23" s="22"/>
      <c r="V23" s="17">
        <v>43465</v>
      </c>
    </row>
    <row r="24" spans="1:22" ht="72" customHeight="1">
      <c r="A24" s="206">
        <v>6</v>
      </c>
      <c r="B24" s="178" t="s">
        <v>311</v>
      </c>
      <c r="C24" s="178"/>
      <c r="D24" s="22">
        <v>8656.1229999999996</v>
      </c>
      <c r="E24" s="391">
        <v>43012</v>
      </c>
      <c r="F24" s="390">
        <v>43068</v>
      </c>
      <c r="G24" s="390">
        <v>75959</v>
      </c>
      <c r="H24" s="390">
        <v>43220</v>
      </c>
      <c r="I24" s="179">
        <v>9.4</v>
      </c>
      <c r="J24" s="431"/>
      <c r="K24" s="170">
        <v>43234</v>
      </c>
      <c r="L24" s="170">
        <v>43244</v>
      </c>
      <c r="M24" s="170">
        <v>43260</v>
      </c>
      <c r="N24" s="22"/>
      <c r="O24" s="22"/>
      <c r="P24" s="22">
        <v>43264</v>
      </c>
      <c r="Q24" s="22"/>
      <c r="R24" s="17"/>
      <c r="S24" s="22"/>
      <c r="T24" s="22">
        <v>43279</v>
      </c>
      <c r="U24" s="22"/>
      <c r="V24" s="17">
        <v>43465</v>
      </c>
    </row>
    <row r="25" spans="1:22" ht="70.5" customHeight="1">
      <c r="A25" s="206">
        <v>7</v>
      </c>
      <c r="B25" s="178" t="s">
        <v>312</v>
      </c>
      <c r="C25" s="178"/>
      <c r="D25" s="22">
        <v>6007.69</v>
      </c>
      <c r="E25" s="391">
        <v>43012</v>
      </c>
      <c r="F25" s="390">
        <v>43069</v>
      </c>
      <c r="G25" s="390">
        <v>43089</v>
      </c>
      <c r="H25" s="390">
        <v>43220</v>
      </c>
      <c r="I25" s="179">
        <v>2.9</v>
      </c>
      <c r="J25" s="431"/>
      <c r="K25" s="170">
        <v>43234</v>
      </c>
      <c r="L25" s="170">
        <v>43244</v>
      </c>
      <c r="M25" s="170">
        <v>43260</v>
      </c>
      <c r="N25" s="22"/>
      <c r="O25" s="22"/>
      <c r="P25" s="22">
        <v>43264</v>
      </c>
      <c r="Q25" s="279"/>
      <c r="R25" s="17"/>
      <c r="S25" s="22"/>
      <c r="T25" s="22">
        <v>43279</v>
      </c>
      <c r="U25" s="279"/>
      <c r="V25" s="17">
        <v>43465</v>
      </c>
    </row>
    <row r="26" spans="1:22" ht="69" customHeight="1">
      <c r="A26" s="206">
        <v>8</v>
      </c>
      <c r="B26" s="178" t="s">
        <v>145</v>
      </c>
      <c r="C26" s="178"/>
      <c r="D26" s="830" t="s">
        <v>315</v>
      </c>
      <c r="E26" s="830"/>
      <c r="F26" s="830"/>
      <c r="G26" s="830"/>
      <c r="H26" s="830"/>
      <c r="I26" s="22" t="s">
        <v>314</v>
      </c>
      <c r="J26" s="431"/>
      <c r="K26" s="170">
        <v>43150</v>
      </c>
      <c r="L26" s="170">
        <v>43160</v>
      </c>
      <c r="M26" s="170">
        <v>43175</v>
      </c>
      <c r="N26" s="22"/>
      <c r="O26" s="22"/>
      <c r="P26" s="22">
        <v>43179</v>
      </c>
      <c r="Q26" s="22"/>
      <c r="R26" s="22"/>
      <c r="S26" s="22"/>
      <c r="T26" s="22">
        <v>43194</v>
      </c>
      <c r="U26" s="22"/>
      <c r="V26" s="17">
        <v>43465</v>
      </c>
    </row>
    <row r="27" spans="1:22">
      <c r="A27" s="17"/>
      <c r="B27" s="174" t="s">
        <v>324</v>
      </c>
      <c r="C27" s="167"/>
      <c r="D27" s="830"/>
      <c r="E27" s="830"/>
      <c r="F27" s="830"/>
      <c r="G27" s="830"/>
      <c r="H27" s="830"/>
      <c r="I27" s="22">
        <f>SUM(I19:I26)</f>
        <v>38.699999999999996</v>
      </c>
      <c r="J27" s="431">
        <f>SUM(J19:J26)</f>
        <v>0</v>
      </c>
      <c r="K27" s="170"/>
      <c r="L27" s="170"/>
      <c r="M27" s="170"/>
      <c r="N27" s="17"/>
      <c r="O27" s="17"/>
      <c r="P27" s="17"/>
      <c r="Q27" s="17"/>
      <c r="R27" s="22">
        <f>SUM(R19:R26)</f>
        <v>0</v>
      </c>
      <c r="S27" s="22">
        <f>SUM(S19:S26)</f>
        <v>0</v>
      </c>
      <c r="T27" s="17"/>
      <c r="U27" s="17"/>
      <c r="V27" s="17"/>
    </row>
    <row r="28" spans="1:22" ht="26.25" customHeight="1">
      <c r="A28" s="826" t="s">
        <v>321</v>
      </c>
      <c r="B28" s="826"/>
      <c r="C28" s="826"/>
      <c r="D28" s="826"/>
      <c r="E28" s="826"/>
      <c r="F28" s="826"/>
      <c r="G28" s="826"/>
      <c r="H28" s="826"/>
      <c r="I28" s="826"/>
      <c r="J28" s="826"/>
      <c r="K28" s="826"/>
      <c r="L28" s="826"/>
      <c r="M28" s="826"/>
      <c r="N28" s="275"/>
      <c r="O28" s="275"/>
      <c r="P28" s="275"/>
      <c r="Q28" s="275"/>
      <c r="R28" s="275"/>
      <c r="S28" s="275"/>
      <c r="T28" s="275"/>
      <c r="U28" s="275"/>
      <c r="V28" s="275"/>
    </row>
    <row r="29" spans="1:22" ht="45">
      <c r="A29" s="206">
        <v>1</v>
      </c>
      <c r="B29" s="180" t="s">
        <v>329</v>
      </c>
      <c r="C29" s="300"/>
      <c r="D29" s="181">
        <v>21731.83727</v>
      </c>
      <c r="E29" s="181">
        <v>43200</v>
      </c>
      <c r="F29" s="181">
        <v>43272</v>
      </c>
      <c r="G29" s="181">
        <v>43293</v>
      </c>
      <c r="H29" s="181">
        <v>43445</v>
      </c>
      <c r="I29" s="181">
        <v>1823.76</v>
      </c>
      <c r="R29" s="182"/>
    </row>
    <row r="30" spans="1:22" ht="45">
      <c r="A30" s="206">
        <v>2</v>
      </c>
      <c r="B30" s="180" t="s">
        <v>328</v>
      </c>
      <c r="C30" s="300"/>
      <c r="D30" s="181">
        <v>14138.618</v>
      </c>
      <c r="E30" s="181">
        <v>43202</v>
      </c>
      <c r="F30" s="181">
        <v>43272</v>
      </c>
      <c r="G30" s="181">
        <v>43301</v>
      </c>
      <c r="H30" s="181">
        <v>43441</v>
      </c>
      <c r="I30" s="181">
        <v>6.8319999999999999</v>
      </c>
      <c r="R30" s="182"/>
    </row>
    <row r="31" spans="1:22" ht="45">
      <c r="A31" s="206">
        <v>3</v>
      </c>
      <c r="B31" s="180" t="s">
        <v>330</v>
      </c>
      <c r="C31" s="300"/>
      <c r="D31" s="181">
        <v>2877.3150000000001</v>
      </c>
      <c r="E31" s="181">
        <v>43217</v>
      </c>
      <c r="F31" s="181">
        <v>43276</v>
      </c>
      <c r="G31" s="181">
        <v>43299</v>
      </c>
      <c r="H31" s="181">
        <v>43424</v>
      </c>
      <c r="I31" s="181">
        <v>285.82600000000002</v>
      </c>
      <c r="R31" s="182"/>
    </row>
    <row r="32" spans="1:22">
      <c r="A32" s="22"/>
      <c r="B32" s="180"/>
      <c r="C32" s="300"/>
      <c r="D32" s="162"/>
      <c r="E32" s="162"/>
      <c r="F32" s="162"/>
      <c r="G32" s="162"/>
      <c r="H32" s="162"/>
      <c r="I32" s="162"/>
      <c r="R32" s="182"/>
    </row>
    <row r="33" spans="1:34">
      <c r="A33" s="22"/>
      <c r="B33" s="180"/>
      <c r="C33" s="300"/>
      <c r="D33" s="162"/>
      <c r="E33" s="162"/>
      <c r="F33" s="162"/>
      <c r="G33" s="162"/>
      <c r="H33" s="162"/>
      <c r="I33" s="162"/>
      <c r="R33" s="182"/>
    </row>
    <row r="34" spans="1:34">
      <c r="A34" s="22"/>
      <c r="B34" s="180"/>
      <c r="C34" s="300"/>
      <c r="D34" s="162"/>
      <c r="E34" s="162"/>
      <c r="F34" s="162"/>
      <c r="G34" s="162"/>
      <c r="H34" s="162"/>
      <c r="I34" s="162"/>
      <c r="R34" s="182"/>
    </row>
    <row r="35" spans="1:34">
      <c r="A35" s="22"/>
      <c r="B35" s="180" t="s">
        <v>322</v>
      </c>
      <c r="C35" s="300"/>
      <c r="D35" s="162">
        <f>SUM(D29:D31)</f>
        <v>38747.770270000001</v>
      </c>
      <c r="E35" s="162"/>
      <c r="F35" s="162"/>
      <c r="G35" s="162"/>
      <c r="H35" s="162"/>
      <c r="I35" s="162"/>
      <c r="R35" s="182"/>
    </row>
    <row r="36" spans="1:34" ht="20.25" customHeight="1">
      <c r="A36" s="826" t="s">
        <v>42</v>
      </c>
      <c r="B36" s="826"/>
      <c r="C36" s="826"/>
      <c r="D36" s="826"/>
      <c r="E36" s="826"/>
      <c r="F36" s="826"/>
      <c r="G36" s="826"/>
      <c r="H36" s="826"/>
      <c r="I36" s="826"/>
      <c r="J36" s="826"/>
      <c r="K36" s="826"/>
      <c r="L36" s="826"/>
      <c r="M36" s="826"/>
      <c r="N36" s="826"/>
      <c r="O36" s="826"/>
      <c r="P36" s="826"/>
      <c r="Q36" s="392"/>
      <c r="R36" s="392"/>
      <c r="S36" s="392"/>
      <c r="T36" s="392"/>
      <c r="U36" s="392"/>
      <c r="V36" s="392"/>
    </row>
    <row r="37" spans="1:34" ht="63">
      <c r="A37" s="206">
        <v>4</v>
      </c>
      <c r="B37" s="184" t="s">
        <v>333</v>
      </c>
      <c r="C37" s="178"/>
      <c r="D37" s="185">
        <v>3084.9690000000001</v>
      </c>
      <c r="E37" s="181">
        <v>43327</v>
      </c>
      <c r="F37" s="181">
        <v>43395</v>
      </c>
      <c r="G37" s="181">
        <v>43410</v>
      </c>
      <c r="H37" s="186" t="s">
        <v>334</v>
      </c>
      <c r="I37" s="185">
        <v>4.3</v>
      </c>
    </row>
    <row r="38" spans="1:34" ht="47.25">
      <c r="A38" s="206">
        <f>A37+1</f>
        <v>5</v>
      </c>
      <c r="B38" s="184" t="s">
        <v>325</v>
      </c>
      <c r="C38" s="178"/>
      <c r="D38" s="185">
        <v>6036.3</v>
      </c>
      <c r="E38" s="181">
        <v>43217</v>
      </c>
      <c r="F38" s="181">
        <v>43271</v>
      </c>
      <c r="G38" s="181">
        <v>43293</v>
      </c>
      <c r="H38" s="181">
        <v>43444</v>
      </c>
      <c r="I38" s="185">
        <v>6.7</v>
      </c>
    </row>
    <row r="39" spans="1:34" ht="63">
      <c r="A39" s="206">
        <f t="shared" ref="A39:A79" si="1">A38+1</f>
        <v>6</v>
      </c>
      <c r="B39" s="178" t="s">
        <v>326</v>
      </c>
      <c r="C39" s="178"/>
      <c r="D39" s="185">
        <v>4676.6666699999996</v>
      </c>
      <c r="E39" s="181">
        <v>43217</v>
      </c>
      <c r="F39" s="181">
        <v>43272</v>
      </c>
      <c r="G39" s="181">
        <v>43294</v>
      </c>
      <c r="H39" s="181">
        <v>43444</v>
      </c>
      <c r="I39" s="185">
        <v>7.1859999999999999</v>
      </c>
    </row>
    <row r="40" spans="1:34" ht="75.75" customHeight="1">
      <c r="A40" s="206">
        <f t="shared" si="1"/>
        <v>7</v>
      </c>
      <c r="B40" s="178" t="s">
        <v>335</v>
      </c>
      <c r="C40" s="178"/>
      <c r="D40" s="185">
        <v>6440</v>
      </c>
      <c r="E40" s="181">
        <v>43217</v>
      </c>
      <c r="F40" s="181">
        <v>43271</v>
      </c>
      <c r="G40" s="181">
        <v>43296</v>
      </c>
      <c r="H40" s="181">
        <v>43444</v>
      </c>
      <c r="I40" s="185">
        <v>10</v>
      </c>
    </row>
    <row r="41" spans="1:34" ht="63">
      <c r="A41" s="206">
        <f t="shared" si="1"/>
        <v>8</v>
      </c>
      <c r="B41" s="184" t="s">
        <v>336</v>
      </c>
      <c r="C41" s="178"/>
      <c r="D41" s="185">
        <v>6661.8</v>
      </c>
      <c r="E41" s="181">
        <v>43217</v>
      </c>
      <c r="F41" s="181">
        <v>43271</v>
      </c>
      <c r="G41" s="181">
        <v>43293</v>
      </c>
      <c r="H41" s="181">
        <v>43444</v>
      </c>
      <c r="I41" s="185">
        <v>7.89</v>
      </c>
      <c r="J41" s="433"/>
    </row>
    <row r="42" spans="1:34" ht="47.25" customHeight="1">
      <c r="A42" s="206">
        <f t="shared" si="1"/>
        <v>9</v>
      </c>
      <c r="B42" s="184" t="s">
        <v>323</v>
      </c>
      <c r="C42" s="178"/>
      <c r="D42" s="185">
        <v>3890.19533</v>
      </c>
      <c r="E42" s="181">
        <v>43357</v>
      </c>
      <c r="F42" s="181">
        <v>43395</v>
      </c>
      <c r="G42" s="181">
        <v>43410</v>
      </c>
      <c r="H42" s="186" t="s">
        <v>339</v>
      </c>
      <c r="I42" s="185">
        <v>4.0999999999999996</v>
      </c>
      <c r="J42" s="433"/>
    </row>
    <row r="43" spans="1:34" ht="47.25" customHeight="1">
      <c r="A43" s="206">
        <f t="shared" si="1"/>
        <v>10</v>
      </c>
      <c r="B43" s="187" t="s">
        <v>341</v>
      </c>
      <c r="C43" s="302"/>
      <c r="D43" s="185">
        <v>2520.6666700000001</v>
      </c>
      <c r="E43" s="181">
        <v>43217</v>
      </c>
      <c r="F43" s="181">
        <v>43271</v>
      </c>
      <c r="G43" s="181">
        <v>43297</v>
      </c>
      <c r="H43" s="181">
        <v>43444</v>
      </c>
      <c r="I43" s="185">
        <v>5</v>
      </c>
      <c r="J43" s="433"/>
    </row>
    <row r="44" spans="1:34" ht="87.75" customHeight="1">
      <c r="A44" s="206">
        <f t="shared" si="1"/>
        <v>11</v>
      </c>
      <c r="B44" s="187" t="s">
        <v>342</v>
      </c>
      <c r="C44" s="302"/>
      <c r="D44" s="185">
        <v>1300</v>
      </c>
      <c r="E44" s="181">
        <v>43217</v>
      </c>
      <c r="F44" s="181">
        <v>43272</v>
      </c>
      <c r="G44" s="181">
        <v>43299</v>
      </c>
      <c r="H44" s="181">
        <v>43444</v>
      </c>
      <c r="I44" s="185">
        <v>2</v>
      </c>
      <c r="J44" s="433"/>
    </row>
    <row r="45" spans="1:34" ht="47.25" customHeight="1">
      <c r="A45" s="206">
        <f t="shared" si="1"/>
        <v>12</v>
      </c>
      <c r="B45" s="187" t="s">
        <v>343</v>
      </c>
      <c r="C45" s="302"/>
      <c r="D45" s="185">
        <v>757.26666999999998</v>
      </c>
      <c r="E45" s="181">
        <v>43327</v>
      </c>
      <c r="F45" s="181">
        <v>43383</v>
      </c>
      <c r="G45" s="181">
        <v>43414</v>
      </c>
      <c r="H45" s="181">
        <v>43451</v>
      </c>
      <c r="I45" s="188">
        <v>0.1</v>
      </c>
      <c r="J45" s="434"/>
      <c r="K45" s="189"/>
      <c r="L45" s="190"/>
      <c r="M45" s="190"/>
      <c r="N45" s="189"/>
      <c r="O45" s="189"/>
      <c r="P45" s="189"/>
      <c r="Q45" s="189"/>
      <c r="R45" s="189"/>
      <c r="S45" s="189"/>
      <c r="T45" s="189"/>
      <c r="U45" s="189"/>
      <c r="V45" s="189"/>
      <c r="W45" s="385"/>
      <c r="X45" s="191"/>
      <c r="Y45" s="192"/>
      <c r="Z45" s="192"/>
      <c r="AA45" s="192"/>
      <c r="AB45" s="192"/>
      <c r="AC45" s="192"/>
      <c r="AD45" s="192"/>
      <c r="AE45" s="193">
        <v>799.99959000000001</v>
      </c>
      <c r="AF45" s="193">
        <v>799.99959000000001</v>
      </c>
      <c r="AG45" s="194"/>
      <c r="AH45" s="193">
        <v>0.1</v>
      </c>
    </row>
    <row r="46" spans="1:34" ht="47.25" customHeight="1">
      <c r="A46" s="206">
        <f t="shared" si="1"/>
        <v>13</v>
      </c>
      <c r="B46" s="187" t="s">
        <v>344</v>
      </c>
      <c r="C46" s="302"/>
      <c r="D46" s="185">
        <v>731.56667000000004</v>
      </c>
      <c r="E46" s="181">
        <v>43327</v>
      </c>
      <c r="F46" s="181">
        <v>43383</v>
      </c>
      <c r="G46" s="181">
        <v>43414</v>
      </c>
      <c r="H46" s="181">
        <v>43451</v>
      </c>
      <c r="I46" s="188">
        <v>0.1</v>
      </c>
      <c r="J46" s="434"/>
      <c r="K46" s="189"/>
      <c r="L46" s="190"/>
      <c r="M46" s="190"/>
      <c r="N46" s="189"/>
      <c r="O46" s="189"/>
      <c r="P46" s="189"/>
      <c r="Q46" s="189"/>
      <c r="R46" s="189"/>
      <c r="S46" s="189"/>
      <c r="T46" s="189"/>
      <c r="U46" s="189"/>
      <c r="V46" s="189"/>
      <c r="W46" s="385"/>
      <c r="X46" s="191"/>
      <c r="Y46" s="192"/>
      <c r="Z46" s="192"/>
      <c r="AA46" s="192"/>
      <c r="AB46" s="192"/>
      <c r="AC46" s="192"/>
      <c r="AD46" s="192"/>
      <c r="AE46" s="193">
        <v>800</v>
      </c>
      <c r="AF46" s="193">
        <v>800</v>
      </c>
      <c r="AG46" s="194"/>
      <c r="AH46" s="193">
        <v>0.1</v>
      </c>
    </row>
    <row r="47" spans="1:34" ht="47.25" customHeight="1">
      <c r="A47" s="206">
        <f t="shared" si="1"/>
        <v>14</v>
      </c>
      <c r="B47" s="187" t="s">
        <v>345</v>
      </c>
      <c r="C47" s="302"/>
      <c r="D47" s="185">
        <v>6243.8710000000001</v>
      </c>
      <c r="E47" s="181">
        <v>43347</v>
      </c>
      <c r="F47" s="181">
        <v>43395</v>
      </c>
      <c r="G47" s="181">
        <v>43420</v>
      </c>
      <c r="H47" s="186" t="s">
        <v>339</v>
      </c>
      <c r="I47" s="188">
        <v>8.5359999999999996</v>
      </c>
      <c r="J47" s="434"/>
      <c r="K47" s="189"/>
      <c r="L47" s="190"/>
      <c r="M47" s="190"/>
      <c r="N47" s="189"/>
      <c r="O47" s="189"/>
      <c r="P47" s="189"/>
      <c r="Q47" s="189"/>
      <c r="R47" s="189"/>
      <c r="S47" s="189"/>
      <c r="T47" s="189"/>
      <c r="U47" s="189"/>
      <c r="V47" s="189"/>
      <c r="W47" s="385"/>
      <c r="X47" s="191"/>
      <c r="Y47" s="192"/>
      <c r="Z47" s="192"/>
      <c r="AA47" s="192"/>
      <c r="AB47" s="192"/>
      <c r="AC47" s="192"/>
      <c r="AD47" s="192"/>
      <c r="AE47" s="193">
        <v>500</v>
      </c>
      <c r="AF47" s="193">
        <v>500</v>
      </c>
      <c r="AG47" s="194"/>
      <c r="AH47" s="193">
        <v>8.5359999999999996</v>
      </c>
    </row>
    <row r="48" spans="1:34" ht="66" customHeight="1">
      <c r="A48" s="206">
        <f t="shared" si="1"/>
        <v>15</v>
      </c>
      <c r="B48" s="187" t="s">
        <v>346</v>
      </c>
      <c r="C48" s="302"/>
      <c r="D48" s="185">
        <v>15642</v>
      </c>
      <c r="E48" s="181">
        <v>43383</v>
      </c>
      <c r="F48" s="181">
        <v>43419</v>
      </c>
      <c r="G48" s="181">
        <v>43434</v>
      </c>
      <c r="H48" s="186" t="s">
        <v>349</v>
      </c>
      <c r="I48" s="188">
        <v>15</v>
      </c>
      <c r="J48" s="434"/>
      <c r="K48" s="189"/>
      <c r="L48" s="190"/>
      <c r="M48" s="190"/>
      <c r="N48" s="189"/>
      <c r="O48" s="189"/>
      <c r="P48" s="189"/>
      <c r="Q48" s="189"/>
      <c r="R48" s="189"/>
      <c r="S48" s="189"/>
      <c r="T48" s="189"/>
      <c r="U48" s="189"/>
      <c r="V48" s="189"/>
      <c r="W48" s="195"/>
      <c r="X48" s="196"/>
      <c r="Y48" s="197"/>
      <c r="Z48" s="197"/>
      <c r="AA48" s="197"/>
      <c r="AB48" s="197"/>
      <c r="AC48" s="197"/>
      <c r="AD48" s="197"/>
      <c r="AE48" s="198"/>
      <c r="AF48" s="198"/>
      <c r="AG48" s="194"/>
      <c r="AH48" s="198"/>
    </row>
    <row r="49" spans="1:34" ht="66.75" customHeight="1">
      <c r="A49" s="206">
        <f t="shared" si="1"/>
        <v>16</v>
      </c>
      <c r="B49" s="187" t="s">
        <v>347</v>
      </c>
      <c r="C49" s="302"/>
      <c r="D49" s="185">
        <v>9386.1956699999992</v>
      </c>
      <c r="E49" s="181">
        <v>43383</v>
      </c>
      <c r="F49" s="181">
        <v>43419</v>
      </c>
      <c r="G49" s="181">
        <v>43434</v>
      </c>
      <c r="H49" s="186" t="s">
        <v>349</v>
      </c>
      <c r="I49" s="188">
        <v>8</v>
      </c>
      <c r="J49" s="434"/>
      <c r="K49" s="189"/>
      <c r="L49" s="190"/>
      <c r="M49" s="190"/>
      <c r="N49" s="189"/>
      <c r="O49" s="189"/>
      <c r="P49" s="189"/>
      <c r="Q49" s="189"/>
      <c r="R49" s="189"/>
      <c r="S49" s="189"/>
      <c r="T49" s="189"/>
      <c r="U49" s="189"/>
      <c r="V49" s="189"/>
      <c r="W49" s="195"/>
      <c r="X49" s="196"/>
      <c r="Y49" s="197"/>
      <c r="Z49" s="197"/>
      <c r="AA49" s="197"/>
      <c r="AB49" s="197"/>
      <c r="AC49" s="197"/>
      <c r="AD49" s="197"/>
      <c r="AE49" s="198"/>
      <c r="AF49" s="198"/>
      <c r="AG49" s="194"/>
      <c r="AH49" s="198"/>
    </row>
    <row r="50" spans="1:34" ht="69" customHeight="1">
      <c r="A50" s="206">
        <f t="shared" si="1"/>
        <v>17</v>
      </c>
      <c r="B50" s="199" t="s">
        <v>348</v>
      </c>
      <c r="C50" s="303"/>
      <c r="D50" s="185">
        <v>11927.91267</v>
      </c>
      <c r="E50" s="181">
        <v>43363</v>
      </c>
      <c r="F50" s="181">
        <v>43395</v>
      </c>
      <c r="G50" s="181">
        <v>43420</v>
      </c>
      <c r="H50" s="186" t="s">
        <v>350</v>
      </c>
      <c r="I50" s="188">
        <v>12</v>
      </c>
      <c r="J50" s="434"/>
      <c r="K50" s="189"/>
      <c r="L50" s="190"/>
      <c r="M50" s="190"/>
      <c r="N50" s="189"/>
      <c r="O50" s="189"/>
      <c r="P50" s="189"/>
      <c r="Q50" s="189"/>
      <c r="R50" s="189"/>
      <c r="S50" s="189"/>
      <c r="T50" s="189"/>
      <c r="U50" s="189"/>
      <c r="V50" s="189"/>
      <c r="W50" s="195"/>
      <c r="X50" s="196"/>
      <c r="Y50" s="197"/>
      <c r="Z50" s="197"/>
      <c r="AA50" s="197"/>
      <c r="AB50" s="197"/>
      <c r="AC50" s="197"/>
      <c r="AD50" s="197"/>
      <c r="AE50" s="198"/>
      <c r="AF50" s="198"/>
      <c r="AG50" s="194"/>
      <c r="AH50" s="198"/>
    </row>
    <row r="51" spans="1:34" ht="69" customHeight="1">
      <c r="A51" s="206">
        <f t="shared" si="1"/>
        <v>18</v>
      </c>
      <c r="B51" s="187" t="s">
        <v>351</v>
      </c>
      <c r="C51" s="302"/>
      <c r="D51" s="185">
        <v>12305.84</v>
      </c>
      <c r="E51" s="181">
        <v>43383</v>
      </c>
      <c r="F51" s="181">
        <v>43419</v>
      </c>
      <c r="G51" s="181">
        <v>43434</v>
      </c>
      <c r="H51" s="186" t="s">
        <v>349</v>
      </c>
      <c r="I51" s="188">
        <v>14</v>
      </c>
      <c r="J51" s="434"/>
      <c r="K51" s="189"/>
      <c r="L51" s="190"/>
      <c r="M51" s="190"/>
      <c r="N51" s="189"/>
      <c r="O51" s="189"/>
      <c r="P51" s="189"/>
      <c r="Q51" s="189"/>
      <c r="R51" s="189"/>
      <c r="S51" s="189"/>
      <c r="T51" s="189"/>
      <c r="U51" s="189"/>
      <c r="V51" s="189"/>
      <c r="W51" s="195"/>
      <c r="X51" s="196"/>
      <c r="Y51" s="197"/>
      <c r="Z51" s="197"/>
      <c r="AA51" s="197"/>
      <c r="AB51" s="197"/>
      <c r="AC51" s="197"/>
      <c r="AD51" s="197"/>
      <c r="AE51" s="198"/>
      <c r="AF51" s="198"/>
      <c r="AG51" s="194"/>
      <c r="AH51" s="198"/>
    </row>
    <row r="52" spans="1:34" ht="61.5" customHeight="1">
      <c r="A52" s="206">
        <f t="shared" si="1"/>
        <v>19</v>
      </c>
      <c r="B52" s="187" t="s">
        <v>353</v>
      </c>
      <c r="C52" s="302"/>
      <c r="D52" s="185">
        <v>9855.8870000000006</v>
      </c>
      <c r="E52" s="181">
        <v>43383</v>
      </c>
      <c r="F52" s="181">
        <v>43419</v>
      </c>
      <c r="G52" s="181">
        <v>43434</v>
      </c>
      <c r="H52" s="186" t="s">
        <v>349</v>
      </c>
      <c r="I52" s="188">
        <v>10.7</v>
      </c>
      <c r="J52" s="434"/>
      <c r="K52" s="189"/>
      <c r="L52" s="190"/>
      <c r="M52" s="190"/>
      <c r="N52" s="189"/>
      <c r="O52" s="189"/>
      <c r="P52" s="189"/>
      <c r="Q52" s="189"/>
      <c r="R52" s="189"/>
      <c r="S52" s="189"/>
      <c r="T52" s="189"/>
      <c r="U52" s="189"/>
      <c r="V52" s="189"/>
      <c r="W52" s="195"/>
      <c r="X52" s="196"/>
      <c r="Y52" s="197"/>
      <c r="Z52" s="197"/>
      <c r="AA52" s="197"/>
      <c r="AB52" s="197"/>
      <c r="AC52" s="197"/>
      <c r="AD52" s="197"/>
      <c r="AE52" s="198"/>
      <c r="AF52" s="198"/>
      <c r="AG52" s="194"/>
      <c r="AH52" s="198"/>
    </row>
    <row r="53" spans="1:34" ht="81.75" customHeight="1">
      <c r="A53" s="206">
        <f t="shared" si="1"/>
        <v>20</v>
      </c>
      <c r="B53" s="187" t="s">
        <v>352</v>
      </c>
      <c r="C53" s="302"/>
      <c r="D53" s="185">
        <v>10973.1566</v>
      </c>
      <c r="E53" s="181">
        <v>43383</v>
      </c>
      <c r="F53" s="181">
        <v>43419</v>
      </c>
      <c r="G53" s="181">
        <v>43434</v>
      </c>
      <c r="H53" s="186" t="s">
        <v>349</v>
      </c>
      <c r="I53" s="188">
        <v>12</v>
      </c>
      <c r="J53" s="434"/>
      <c r="K53" s="189"/>
      <c r="L53" s="190"/>
      <c r="M53" s="190"/>
      <c r="N53" s="189"/>
      <c r="O53" s="189"/>
      <c r="P53" s="189"/>
      <c r="Q53" s="189"/>
      <c r="R53" s="189"/>
      <c r="S53" s="189"/>
      <c r="T53" s="189"/>
      <c r="U53" s="189"/>
      <c r="V53" s="189"/>
      <c r="W53" s="195"/>
      <c r="X53" s="196"/>
      <c r="Y53" s="197"/>
      <c r="Z53" s="197"/>
      <c r="AA53" s="197"/>
      <c r="AB53" s="197"/>
      <c r="AC53" s="197"/>
      <c r="AD53" s="197"/>
      <c r="AE53" s="198"/>
      <c r="AF53" s="198"/>
      <c r="AG53" s="194"/>
      <c r="AH53" s="198"/>
    </row>
    <row r="54" spans="1:34" ht="93.75" customHeight="1">
      <c r="A54" s="206">
        <f t="shared" si="1"/>
        <v>21</v>
      </c>
      <c r="B54" s="187" t="s">
        <v>354</v>
      </c>
      <c r="C54" s="302"/>
      <c r="D54" s="185">
        <v>5520.8633300000001</v>
      </c>
      <c r="E54" s="181"/>
      <c r="F54" s="181"/>
      <c r="G54" s="181"/>
      <c r="H54" s="186" t="s">
        <v>355</v>
      </c>
      <c r="I54" s="185">
        <v>4</v>
      </c>
      <c r="J54" s="433"/>
    </row>
    <row r="55" spans="1:34" ht="72.75" customHeight="1">
      <c r="A55" s="206">
        <f t="shared" si="1"/>
        <v>22</v>
      </c>
      <c r="B55" s="187" t="s">
        <v>356</v>
      </c>
      <c r="C55" s="302"/>
      <c r="D55" s="185">
        <v>3393.5659999999998</v>
      </c>
      <c r="E55" s="181">
        <v>43049</v>
      </c>
      <c r="F55" s="181">
        <v>43087</v>
      </c>
      <c r="G55" s="181">
        <v>43098</v>
      </c>
      <c r="H55" s="186">
        <v>43220</v>
      </c>
      <c r="I55" s="185">
        <v>0.2</v>
      </c>
      <c r="J55" s="433"/>
    </row>
    <row r="56" spans="1:34" ht="72.75" customHeight="1">
      <c r="A56" s="206">
        <f t="shared" si="1"/>
        <v>23</v>
      </c>
      <c r="B56" s="187" t="s">
        <v>357</v>
      </c>
      <c r="C56" s="302"/>
      <c r="D56" s="185">
        <v>1566.72667</v>
      </c>
      <c r="E56" s="181">
        <v>43259</v>
      </c>
      <c r="F56" s="181">
        <v>43367</v>
      </c>
      <c r="G56" s="181">
        <v>43378</v>
      </c>
      <c r="H56" s="186">
        <v>43430</v>
      </c>
      <c r="I56" s="185">
        <v>16</v>
      </c>
      <c r="J56" s="433"/>
    </row>
    <row r="57" spans="1:34" ht="72.75" customHeight="1">
      <c r="A57" s="206">
        <f t="shared" si="1"/>
        <v>24</v>
      </c>
      <c r="B57" s="187" t="s">
        <v>358</v>
      </c>
      <c r="C57" s="302"/>
      <c r="D57" s="185">
        <v>99.5</v>
      </c>
      <c r="E57" s="181"/>
      <c r="F57" s="181"/>
      <c r="G57" s="181">
        <v>43257</v>
      </c>
      <c r="H57" s="186">
        <v>43285</v>
      </c>
      <c r="I57" s="185">
        <v>8.8000000000000007</v>
      </c>
      <c r="J57" s="433"/>
    </row>
    <row r="58" spans="1:34" ht="72.75" customHeight="1">
      <c r="A58" s="206">
        <f t="shared" si="1"/>
        <v>25</v>
      </c>
      <c r="B58" s="187" t="s">
        <v>359</v>
      </c>
      <c r="C58" s="302"/>
      <c r="D58" s="185">
        <v>99</v>
      </c>
      <c r="E58" s="181"/>
      <c r="F58" s="181"/>
      <c r="G58" s="181">
        <v>43257</v>
      </c>
      <c r="H58" s="186">
        <v>43285</v>
      </c>
      <c r="I58" s="185">
        <v>2.42</v>
      </c>
      <c r="J58" s="433"/>
    </row>
    <row r="59" spans="1:34" ht="72.75" customHeight="1">
      <c r="A59" s="206">
        <f t="shared" si="1"/>
        <v>26</v>
      </c>
      <c r="B59" s="187" t="s">
        <v>360</v>
      </c>
      <c r="C59" s="302"/>
      <c r="D59" s="185">
        <v>363.33330000000001</v>
      </c>
      <c r="E59" s="181">
        <v>43259</v>
      </c>
      <c r="F59" s="181">
        <v>43363</v>
      </c>
      <c r="G59" s="181">
        <v>43378</v>
      </c>
      <c r="H59" s="186">
        <v>43419</v>
      </c>
      <c r="I59" s="185">
        <v>2.1949999999999998</v>
      </c>
      <c r="J59" s="433"/>
    </row>
    <row r="60" spans="1:34" ht="72.75" customHeight="1">
      <c r="A60" s="206">
        <f t="shared" si="1"/>
        <v>27</v>
      </c>
      <c r="B60" s="187" t="s">
        <v>361</v>
      </c>
      <c r="C60" s="302"/>
      <c r="D60" s="185">
        <v>99</v>
      </c>
      <c r="E60" s="181"/>
      <c r="F60" s="181"/>
      <c r="G60" s="181">
        <v>43269</v>
      </c>
      <c r="H60" s="186">
        <v>43285</v>
      </c>
      <c r="I60" s="185">
        <v>10</v>
      </c>
      <c r="J60" s="433"/>
    </row>
    <row r="61" spans="1:34" ht="72.75" customHeight="1">
      <c r="A61" s="206">
        <f t="shared" si="1"/>
        <v>28</v>
      </c>
      <c r="B61" s="187" t="s">
        <v>362</v>
      </c>
      <c r="C61" s="302"/>
      <c r="D61" s="185">
        <v>99</v>
      </c>
      <c r="E61" s="181"/>
      <c r="F61" s="181"/>
      <c r="G61" s="181">
        <v>43297</v>
      </c>
      <c r="H61" s="186">
        <v>43318</v>
      </c>
      <c r="I61" s="185">
        <v>4.7</v>
      </c>
      <c r="J61" s="433"/>
    </row>
    <row r="62" spans="1:34" ht="60" customHeight="1">
      <c r="A62" s="206">
        <f t="shared" si="1"/>
        <v>29</v>
      </c>
      <c r="B62" s="199" t="s">
        <v>363</v>
      </c>
      <c r="C62" s="303"/>
      <c r="D62" s="185">
        <v>2700</v>
      </c>
      <c r="E62" s="181">
        <v>43388</v>
      </c>
      <c r="F62" s="181">
        <v>43424</v>
      </c>
      <c r="G62" s="181">
        <v>43434</v>
      </c>
      <c r="H62" s="186" t="s">
        <v>338</v>
      </c>
      <c r="I62" s="185">
        <v>15</v>
      </c>
      <c r="J62" s="433"/>
    </row>
    <row r="63" spans="1:34" ht="59.25" customHeight="1">
      <c r="A63" s="206">
        <f t="shared" si="1"/>
        <v>30</v>
      </c>
      <c r="B63" s="199" t="s">
        <v>364</v>
      </c>
      <c r="C63" s="303"/>
      <c r="D63" s="185">
        <v>2518.4666699999998</v>
      </c>
      <c r="E63" s="181">
        <v>43383</v>
      </c>
      <c r="F63" s="181">
        <v>43419</v>
      </c>
      <c r="G63" s="181">
        <v>43434</v>
      </c>
      <c r="H63" s="186" t="s">
        <v>338</v>
      </c>
      <c r="I63" s="185">
        <v>12</v>
      </c>
      <c r="J63" s="433"/>
    </row>
    <row r="64" spans="1:34" ht="62.25" customHeight="1">
      <c r="A64" s="206">
        <f t="shared" si="1"/>
        <v>31</v>
      </c>
      <c r="B64" s="187" t="s">
        <v>365</v>
      </c>
      <c r="C64" s="302"/>
      <c r="D64" s="185">
        <v>1161.23633</v>
      </c>
      <c r="E64" s="181">
        <v>43363</v>
      </c>
      <c r="F64" s="181">
        <v>43395</v>
      </c>
      <c r="G64" s="181">
        <v>43420</v>
      </c>
      <c r="H64" s="186" t="s">
        <v>338</v>
      </c>
      <c r="I64" s="185">
        <v>5.6139999999999999</v>
      </c>
      <c r="J64" s="433"/>
    </row>
    <row r="65" spans="1:10" ht="62.25" customHeight="1">
      <c r="A65" s="206">
        <f t="shared" si="1"/>
        <v>32</v>
      </c>
      <c r="B65" s="187" t="s">
        <v>366</v>
      </c>
      <c r="C65" s="302"/>
      <c r="D65" s="185">
        <v>1681.24</v>
      </c>
      <c r="E65" s="181">
        <v>43363</v>
      </c>
      <c r="F65" s="181">
        <v>43395</v>
      </c>
      <c r="G65" s="181">
        <v>43420</v>
      </c>
      <c r="H65" s="186" t="s">
        <v>338</v>
      </c>
      <c r="I65" s="185">
        <v>5.2949999999999999</v>
      </c>
      <c r="J65" s="433"/>
    </row>
    <row r="66" spans="1:10" ht="62.25" customHeight="1">
      <c r="A66" s="206">
        <f t="shared" si="1"/>
        <v>33</v>
      </c>
      <c r="B66" s="187" t="s">
        <v>367</v>
      </c>
      <c r="C66" s="302"/>
      <c r="D66" s="185">
        <v>3562.8623299999999</v>
      </c>
      <c r="E66" s="181">
        <v>43363</v>
      </c>
      <c r="F66" s="181">
        <v>43395</v>
      </c>
      <c r="G66" s="181">
        <v>43420</v>
      </c>
      <c r="H66" s="186" t="s">
        <v>338</v>
      </c>
      <c r="I66" s="185">
        <v>16.161999999999999</v>
      </c>
      <c r="J66" s="433"/>
    </row>
    <row r="67" spans="1:10" ht="62.25" customHeight="1">
      <c r="A67" s="206">
        <f t="shared" si="1"/>
        <v>34</v>
      </c>
      <c r="B67" s="187" t="s">
        <v>368</v>
      </c>
      <c r="C67" s="302"/>
      <c r="D67" s="185">
        <v>2540.4699999999998</v>
      </c>
      <c r="E67" s="181">
        <v>43363</v>
      </c>
      <c r="F67" s="181">
        <v>43395</v>
      </c>
      <c r="G67" s="181">
        <v>43420</v>
      </c>
      <c r="H67" s="186" t="s">
        <v>338</v>
      </c>
      <c r="I67" s="185">
        <v>16.088999999999999</v>
      </c>
      <c r="J67" s="433"/>
    </row>
    <row r="68" spans="1:10" ht="72.75" customHeight="1">
      <c r="A68" s="206">
        <f t="shared" si="1"/>
        <v>35</v>
      </c>
      <c r="B68" s="187" t="s">
        <v>369</v>
      </c>
      <c r="C68" s="302"/>
      <c r="D68" s="185">
        <v>4427.4160000000002</v>
      </c>
      <c r="E68" s="181">
        <v>43383</v>
      </c>
      <c r="F68" s="181">
        <v>43419</v>
      </c>
      <c r="G68" s="181">
        <v>43434</v>
      </c>
      <c r="H68" s="186" t="s">
        <v>338</v>
      </c>
      <c r="I68" s="185">
        <v>20.785</v>
      </c>
      <c r="J68" s="433"/>
    </row>
    <row r="69" spans="1:10" ht="72.75" customHeight="1">
      <c r="A69" s="206">
        <f t="shared" si="1"/>
        <v>36</v>
      </c>
      <c r="B69" s="187" t="s">
        <v>370</v>
      </c>
      <c r="C69" s="302"/>
      <c r="D69" s="185">
        <v>1743.3756699999999</v>
      </c>
      <c r="E69" s="181">
        <v>43363</v>
      </c>
      <c r="F69" s="181">
        <v>43395</v>
      </c>
      <c r="G69" s="181">
        <v>43420</v>
      </c>
      <c r="H69" s="186" t="s">
        <v>338</v>
      </c>
      <c r="I69" s="185">
        <v>12</v>
      </c>
      <c r="J69" s="433"/>
    </row>
    <row r="70" spans="1:10" ht="63.75" customHeight="1">
      <c r="A70" s="206">
        <f t="shared" si="1"/>
        <v>37</v>
      </c>
      <c r="B70" s="187" t="s">
        <v>371</v>
      </c>
      <c r="C70" s="302"/>
      <c r="D70" s="185">
        <v>2261.9870000000001</v>
      </c>
      <c r="E70" s="181">
        <v>43363</v>
      </c>
      <c r="F70" s="181">
        <v>43395</v>
      </c>
      <c r="G70" s="181">
        <v>43420</v>
      </c>
      <c r="H70" s="186" t="s">
        <v>338</v>
      </c>
      <c r="I70" s="185">
        <v>10.72</v>
      </c>
      <c r="J70" s="433"/>
    </row>
    <row r="71" spans="1:10" ht="63.75" customHeight="1">
      <c r="A71" s="206">
        <f t="shared" si="1"/>
        <v>38</v>
      </c>
      <c r="B71" s="187" t="s">
        <v>372</v>
      </c>
      <c r="C71" s="302"/>
      <c r="D71" s="185">
        <v>1565.94</v>
      </c>
      <c r="E71" s="181">
        <v>43363</v>
      </c>
      <c r="F71" s="181">
        <v>43395</v>
      </c>
      <c r="G71" s="181">
        <v>43420</v>
      </c>
      <c r="H71" s="186" t="s">
        <v>338</v>
      </c>
      <c r="I71" s="185">
        <v>11.582000000000001</v>
      </c>
      <c r="J71" s="433"/>
    </row>
    <row r="72" spans="1:10" ht="60" customHeight="1">
      <c r="A72" s="206">
        <f t="shared" si="1"/>
        <v>39</v>
      </c>
      <c r="B72" s="184" t="s">
        <v>337</v>
      </c>
      <c r="C72" s="178"/>
      <c r="D72" s="185">
        <v>1581.66833</v>
      </c>
      <c r="E72" s="181">
        <v>43363</v>
      </c>
      <c r="F72" s="181">
        <v>43378</v>
      </c>
      <c r="G72" s="181">
        <v>43395</v>
      </c>
      <c r="H72" s="186" t="s">
        <v>338</v>
      </c>
      <c r="I72" s="185">
        <v>10.6</v>
      </c>
    </row>
    <row r="73" spans="1:10" ht="63.75" customHeight="1">
      <c r="A73" s="206">
        <f t="shared" si="1"/>
        <v>40</v>
      </c>
      <c r="B73" s="187" t="s">
        <v>373</v>
      </c>
      <c r="C73" s="302"/>
      <c r="D73" s="185">
        <v>4000</v>
      </c>
      <c r="E73" s="181">
        <v>43327</v>
      </c>
      <c r="F73" s="181">
        <v>43395</v>
      </c>
      <c r="G73" s="181">
        <v>43420</v>
      </c>
      <c r="H73" s="186" t="s">
        <v>378</v>
      </c>
      <c r="I73" s="185">
        <v>0.20399999999999999</v>
      </c>
      <c r="J73" s="433"/>
    </row>
    <row r="74" spans="1:10" ht="63.75" customHeight="1">
      <c r="A74" s="206">
        <f t="shared" si="1"/>
        <v>41</v>
      </c>
      <c r="B74" s="187" t="s">
        <v>374</v>
      </c>
      <c r="C74" s="302"/>
      <c r="D74" s="185">
        <v>1016.66667</v>
      </c>
      <c r="E74" s="181"/>
      <c r="F74" s="181"/>
      <c r="G74" s="181"/>
      <c r="H74" s="186" t="s">
        <v>338</v>
      </c>
      <c r="I74" s="185">
        <v>7</v>
      </c>
      <c r="J74" s="433"/>
    </row>
    <row r="75" spans="1:10" ht="63.75" customHeight="1">
      <c r="A75" s="206">
        <f t="shared" si="1"/>
        <v>42</v>
      </c>
      <c r="B75" s="187" t="s">
        <v>375</v>
      </c>
      <c r="C75" s="302"/>
      <c r="D75" s="185">
        <v>1810.4369999999999</v>
      </c>
      <c r="E75" s="181"/>
      <c r="F75" s="181"/>
      <c r="G75" s="181"/>
      <c r="H75" s="186" t="s">
        <v>338</v>
      </c>
      <c r="I75" s="185">
        <v>10</v>
      </c>
      <c r="J75" s="433"/>
    </row>
    <row r="76" spans="1:10" ht="63.75" customHeight="1">
      <c r="A76" s="206">
        <f t="shared" si="1"/>
        <v>43</v>
      </c>
      <c r="B76" s="187" t="s">
        <v>376</v>
      </c>
      <c r="C76" s="302"/>
      <c r="D76" s="185">
        <v>1422.75</v>
      </c>
      <c r="E76" s="181"/>
      <c r="F76" s="181"/>
      <c r="G76" s="181"/>
      <c r="H76" s="186" t="s">
        <v>338</v>
      </c>
      <c r="I76" s="185">
        <v>6.85</v>
      </c>
      <c r="J76" s="433"/>
    </row>
    <row r="77" spans="1:10" ht="63.75" customHeight="1">
      <c r="A77" s="206">
        <f t="shared" si="1"/>
        <v>44</v>
      </c>
      <c r="B77" s="187" t="s">
        <v>377</v>
      </c>
      <c r="C77" s="302"/>
      <c r="D77" s="185">
        <v>1318.2886699999999</v>
      </c>
      <c r="E77" s="181"/>
      <c r="F77" s="181"/>
      <c r="G77" s="181"/>
      <c r="H77" s="186" t="s">
        <v>338</v>
      </c>
      <c r="I77" s="185">
        <v>10</v>
      </c>
      <c r="J77" s="433"/>
    </row>
    <row r="78" spans="1:10" ht="31.5">
      <c r="A78" s="206">
        <f t="shared" si="1"/>
        <v>45</v>
      </c>
      <c r="B78" s="184" t="s">
        <v>7</v>
      </c>
      <c r="C78" s="178"/>
      <c r="D78" s="185">
        <v>1203.71867</v>
      </c>
      <c r="E78" s="181">
        <v>43200</v>
      </c>
      <c r="F78" s="181">
        <v>43258</v>
      </c>
      <c r="G78" s="181">
        <v>43280</v>
      </c>
      <c r="H78" s="181">
        <v>43313</v>
      </c>
      <c r="I78" s="185">
        <v>5</v>
      </c>
    </row>
    <row r="79" spans="1:10" ht="73.5" customHeight="1">
      <c r="A79" s="206">
        <f t="shared" si="1"/>
        <v>46</v>
      </c>
      <c r="B79" s="184" t="s">
        <v>340</v>
      </c>
      <c r="C79" s="178"/>
      <c r="D79" s="185">
        <v>1189.7033300000001</v>
      </c>
      <c r="E79" s="181">
        <v>43200</v>
      </c>
      <c r="F79" s="181">
        <v>43264</v>
      </c>
      <c r="G79" s="181">
        <v>43280</v>
      </c>
      <c r="H79" s="181">
        <v>43313</v>
      </c>
      <c r="I79" s="185">
        <v>5</v>
      </c>
    </row>
    <row r="80" spans="1:10">
      <c r="A80" s="22"/>
      <c r="B80" s="22" t="s">
        <v>322</v>
      </c>
      <c r="C80" s="178"/>
      <c r="D80" s="200">
        <f>SUM(D37:D79)</f>
        <v>161381.50991999998</v>
      </c>
      <c r="I80" s="200">
        <f>SUM(I37:I79)</f>
        <v>355.82800000000009</v>
      </c>
    </row>
    <row r="81" spans="1:22" ht="18.75">
      <c r="A81" s="829" t="s">
        <v>1</v>
      </c>
      <c r="B81" s="829"/>
      <c r="C81" s="829"/>
      <c r="D81" s="829"/>
      <c r="E81" s="829"/>
      <c r="F81" s="829"/>
      <c r="G81" s="829"/>
      <c r="H81" s="829"/>
      <c r="I81" s="829"/>
      <c r="J81" s="829"/>
      <c r="K81" s="829"/>
      <c r="L81" s="829"/>
      <c r="M81" s="829"/>
      <c r="N81" s="829"/>
      <c r="O81" s="829"/>
      <c r="P81" s="829"/>
      <c r="Q81" s="829"/>
      <c r="R81" s="829"/>
      <c r="S81" s="829"/>
      <c r="T81" s="829"/>
      <c r="U81" s="829"/>
      <c r="V81" s="829"/>
    </row>
    <row r="82" spans="1:22" ht="31.5">
      <c r="A82" s="207">
        <v>1</v>
      </c>
      <c r="B82" s="184" t="s">
        <v>2</v>
      </c>
      <c r="C82" s="178"/>
      <c r="D82" s="201">
        <v>3896.4679999999998</v>
      </c>
      <c r="E82" s="202">
        <v>43146</v>
      </c>
      <c r="F82" s="202">
        <v>43206</v>
      </c>
      <c r="G82" s="202">
        <v>43226</v>
      </c>
      <c r="H82" s="202">
        <v>43459</v>
      </c>
      <c r="I82" s="201">
        <v>174</v>
      </c>
      <c r="J82" s="435"/>
      <c r="K82" s="202"/>
      <c r="L82" s="202"/>
      <c r="M82" s="202"/>
      <c r="N82" s="202"/>
      <c r="O82" s="202"/>
      <c r="P82" s="202"/>
      <c r="Q82" s="203"/>
      <c r="R82" s="203"/>
      <c r="S82" s="203"/>
      <c r="T82" s="203"/>
      <c r="U82" s="203"/>
      <c r="V82" s="203"/>
    </row>
    <row r="83" spans="1:22" ht="31.5">
      <c r="A83" s="207">
        <v>2</v>
      </c>
      <c r="B83" s="184" t="s">
        <v>3</v>
      </c>
      <c r="C83" s="178"/>
      <c r="D83" s="201">
        <v>6585.9</v>
      </c>
      <c r="E83" s="202">
        <v>43146</v>
      </c>
      <c r="F83" s="202">
        <v>43206</v>
      </c>
      <c r="G83" s="202">
        <v>43226</v>
      </c>
      <c r="H83" s="202">
        <v>43459</v>
      </c>
      <c r="I83" s="201">
        <v>102.94499999999999</v>
      </c>
      <c r="J83" s="435"/>
      <c r="K83" s="202"/>
      <c r="L83" s="202"/>
      <c r="M83" s="202"/>
      <c r="N83" s="202"/>
      <c r="O83" s="202"/>
      <c r="P83" s="202"/>
      <c r="Q83" s="203"/>
      <c r="R83" s="203"/>
      <c r="S83" s="203"/>
      <c r="T83" s="203"/>
      <c r="U83" s="203"/>
      <c r="V83" s="203"/>
    </row>
    <row r="84" spans="1:22" ht="18.75">
      <c r="A84" s="207">
        <v>3</v>
      </c>
      <c r="B84" s="184" t="s">
        <v>4</v>
      </c>
      <c r="C84" s="178"/>
      <c r="D84" s="201">
        <v>3293.6880000000001</v>
      </c>
      <c r="E84" s="202">
        <v>43159</v>
      </c>
      <c r="F84" s="202">
        <v>43218</v>
      </c>
      <c r="G84" s="202">
        <v>43238</v>
      </c>
      <c r="H84" s="202">
        <v>43459</v>
      </c>
      <c r="I84" s="201">
        <v>86.676000000000002</v>
      </c>
      <c r="J84" s="435"/>
      <c r="K84" s="202"/>
      <c r="L84" s="202"/>
      <c r="M84" s="202"/>
      <c r="N84" s="202"/>
      <c r="O84" s="202"/>
      <c r="P84" s="202"/>
      <c r="Q84" s="203"/>
      <c r="R84" s="203"/>
      <c r="S84" s="203"/>
      <c r="T84" s="203"/>
      <c r="U84" s="203"/>
      <c r="V84" s="203"/>
    </row>
    <row r="85" spans="1:22" ht="18.75">
      <c r="A85" s="393"/>
      <c r="B85" s="184" t="s">
        <v>5</v>
      </c>
      <c r="C85" s="178"/>
      <c r="D85" s="201">
        <f>SUM(D82:D84)</f>
        <v>13776.055999999999</v>
      </c>
      <c r="E85" s="202"/>
      <c r="F85" s="202"/>
      <c r="G85" s="202"/>
      <c r="H85" s="202"/>
      <c r="I85" s="201">
        <v>363.6</v>
      </c>
      <c r="J85" s="435"/>
      <c r="K85" s="202"/>
      <c r="L85" s="202"/>
      <c r="M85" s="202"/>
      <c r="N85" s="202"/>
      <c r="O85" s="202"/>
      <c r="P85" s="202"/>
      <c r="Q85" s="203"/>
      <c r="R85" s="203"/>
      <c r="S85" s="203"/>
      <c r="T85" s="203"/>
      <c r="U85" s="203"/>
      <c r="V85" s="203"/>
    </row>
    <row r="86" spans="1:22" ht="20.25">
      <c r="A86" s="826" t="s">
        <v>327</v>
      </c>
      <c r="B86" s="826"/>
      <c r="C86" s="826"/>
      <c r="D86" s="826"/>
      <c r="E86" s="826"/>
      <c r="F86" s="826"/>
      <c r="G86" s="826"/>
      <c r="H86" s="826"/>
      <c r="I86" s="826"/>
      <c r="J86" s="436"/>
      <c r="K86" s="275"/>
      <c r="L86" s="275"/>
      <c r="M86" s="275"/>
      <c r="N86" s="275"/>
      <c r="O86" s="275"/>
      <c r="P86" s="275"/>
      <c r="Q86" s="392"/>
      <c r="R86" s="392"/>
      <c r="S86" s="392"/>
      <c r="T86" s="392"/>
      <c r="U86" s="392"/>
      <c r="V86" s="392"/>
    </row>
    <row r="88" spans="1:22" ht="31.5">
      <c r="A88" s="206">
        <v>1</v>
      </c>
      <c r="B88" s="184" t="s">
        <v>331</v>
      </c>
      <c r="C88" s="178"/>
      <c r="D88" s="185">
        <v>2491.3333299999999</v>
      </c>
      <c r="E88" s="181">
        <v>43249</v>
      </c>
      <c r="F88" s="181">
        <v>43367</v>
      </c>
      <c r="G88" s="181">
        <v>43383</v>
      </c>
      <c r="H88" s="181">
        <v>43423</v>
      </c>
      <c r="I88" s="185">
        <v>25</v>
      </c>
    </row>
    <row r="89" spans="1:22" ht="63">
      <c r="A89" s="206">
        <v>2</v>
      </c>
      <c r="B89" s="184" t="s">
        <v>332</v>
      </c>
      <c r="C89" s="178"/>
      <c r="D89" s="185">
        <v>1391.8666700000001</v>
      </c>
      <c r="E89" s="181">
        <v>43249</v>
      </c>
      <c r="F89" s="181">
        <v>43367</v>
      </c>
      <c r="G89" s="181">
        <v>43383</v>
      </c>
      <c r="H89" s="181">
        <v>43423</v>
      </c>
      <c r="I89" s="185">
        <v>11.393000000000001</v>
      </c>
    </row>
    <row r="90" spans="1:22" ht="31.5">
      <c r="A90" s="206">
        <v>3</v>
      </c>
      <c r="B90" s="184" t="s">
        <v>0</v>
      </c>
      <c r="C90" s="178"/>
      <c r="D90" s="185">
        <v>2207.3333299999999</v>
      </c>
      <c r="E90" s="181">
        <v>43217</v>
      </c>
      <c r="F90" s="181">
        <v>43271</v>
      </c>
      <c r="G90" s="181">
        <v>43294</v>
      </c>
      <c r="H90" s="181">
        <v>43444</v>
      </c>
      <c r="I90" s="185">
        <v>3</v>
      </c>
    </row>
    <row r="91" spans="1:22">
      <c r="A91" s="22"/>
      <c r="B91" s="22" t="s">
        <v>322</v>
      </c>
      <c r="C91" s="178"/>
      <c r="D91" s="200">
        <f>SUM(D88:D90)</f>
        <v>6090.5333300000002</v>
      </c>
      <c r="E91" s="162"/>
      <c r="F91" s="162"/>
      <c r="G91" s="162"/>
      <c r="H91" s="162"/>
      <c r="I91" s="200">
        <f>SUM(I88:I90)</f>
        <v>39.393000000000001</v>
      </c>
    </row>
    <row r="92" spans="1:22" ht="20.25">
      <c r="A92" s="826" t="s">
        <v>14</v>
      </c>
      <c r="B92" s="826"/>
      <c r="C92" s="826"/>
      <c r="D92" s="826"/>
      <c r="E92" s="826"/>
      <c r="F92" s="826"/>
      <c r="G92" s="826"/>
      <c r="H92" s="826"/>
      <c r="I92" s="826"/>
    </row>
    <row r="93" spans="1:22" ht="78" customHeight="1">
      <c r="B93" s="187" t="s">
        <v>379</v>
      </c>
      <c r="C93" s="302"/>
      <c r="D93" s="185">
        <v>99.9</v>
      </c>
      <c r="H93" s="181">
        <v>43444</v>
      </c>
      <c r="J93" s="437"/>
    </row>
    <row r="94" spans="1:22" ht="98.25" customHeight="1">
      <c r="B94" s="187" t="s">
        <v>380</v>
      </c>
      <c r="C94" s="302"/>
      <c r="D94" s="185">
        <v>99.9</v>
      </c>
      <c r="H94" s="181">
        <v>43444</v>
      </c>
      <c r="J94" s="437"/>
    </row>
    <row r="95" spans="1:22" ht="78" customHeight="1">
      <c r="B95" s="187" t="s">
        <v>382</v>
      </c>
      <c r="C95" s="302"/>
      <c r="D95" s="185">
        <v>99.9</v>
      </c>
      <c r="H95" s="181">
        <v>43444</v>
      </c>
      <c r="J95" s="437"/>
    </row>
    <row r="96" spans="1:22" ht="78" customHeight="1">
      <c r="B96" s="187" t="s">
        <v>381</v>
      </c>
      <c r="C96" s="302"/>
      <c r="D96" s="185">
        <v>99.9</v>
      </c>
      <c r="H96" s="181">
        <v>43444</v>
      </c>
      <c r="J96" s="437"/>
    </row>
    <row r="97" spans="1:23" ht="78" customHeight="1">
      <c r="B97" s="184" t="s">
        <v>15</v>
      </c>
      <c r="C97" s="178"/>
      <c r="J97" s="437" t="s">
        <v>35</v>
      </c>
      <c r="K97" s="182">
        <v>43173</v>
      </c>
      <c r="L97" s="182">
        <v>43189</v>
      </c>
      <c r="M97" s="182">
        <v>43208</v>
      </c>
      <c r="N97" s="182">
        <v>43215</v>
      </c>
      <c r="P97" s="182">
        <v>43210</v>
      </c>
      <c r="Q97" s="183">
        <v>43223</v>
      </c>
      <c r="T97" s="183">
        <v>43235</v>
      </c>
    </row>
    <row r="98" spans="1:23" ht="75.75" customHeight="1">
      <c r="B98" s="184" t="s">
        <v>16</v>
      </c>
      <c r="C98" s="178"/>
      <c r="J98" s="437" t="s">
        <v>32</v>
      </c>
      <c r="K98" s="182">
        <v>43173</v>
      </c>
      <c r="L98" s="182">
        <v>43189</v>
      </c>
      <c r="M98" s="182">
        <v>43208</v>
      </c>
      <c r="N98" s="182">
        <v>43215</v>
      </c>
      <c r="P98" s="182">
        <v>43210</v>
      </c>
      <c r="Q98" s="183">
        <v>43223</v>
      </c>
      <c r="T98" s="183">
        <v>43235</v>
      </c>
    </row>
    <row r="99" spans="1:23" ht="96.75" customHeight="1">
      <c r="B99" s="184" t="s">
        <v>17</v>
      </c>
      <c r="C99" s="178"/>
      <c r="J99" s="437" t="s">
        <v>34</v>
      </c>
      <c r="K99" s="182">
        <v>43173</v>
      </c>
      <c r="L99" s="182">
        <v>43189</v>
      </c>
      <c r="M99" s="182">
        <v>43208</v>
      </c>
      <c r="N99" s="182">
        <v>43215</v>
      </c>
      <c r="P99" s="182">
        <v>43210</v>
      </c>
      <c r="Q99" s="183">
        <v>43223</v>
      </c>
      <c r="T99" s="183">
        <v>43235</v>
      </c>
    </row>
    <row r="100" spans="1:23" ht="115.5" customHeight="1">
      <c r="B100" s="184" t="s">
        <v>18</v>
      </c>
      <c r="C100" s="178"/>
      <c r="J100" s="437" t="s">
        <v>36</v>
      </c>
      <c r="K100" s="182">
        <v>43173</v>
      </c>
      <c r="L100" s="182">
        <v>43189</v>
      </c>
      <c r="M100" s="182">
        <v>43208</v>
      </c>
      <c r="N100" s="182">
        <v>43215</v>
      </c>
      <c r="P100" s="182">
        <v>43210</v>
      </c>
      <c r="Q100" s="183">
        <v>43223</v>
      </c>
      <c r="T100" s="183">
        <v>43235</v>
      </c>
    </row>
    <row r="101" spans="1:23" ht="59.25" customHeight="1">
      <c r="B101" s="184" t="s">
        <v>19</v>
      </c>
      <c r="C101" s="178"/>
      <c r="J101" s="437" t="s">
        <v>31</v>
      </c>
      <c r="K101" s="182">
        <v>43173</v>
      </c>
      <c r="L101" s="182">
        <v>43189</v>
      </c>
      <c r="M101" s="182">
        <v>43208</v>
      </c>
      <c r="N101" s="182">
        <v>43215</v>
      </c>
      <c r="P101" s="182">
        <v>43210</v>
      </c>
      <c r="Q101" s="183">
        <v>43223</v>
      </c>
      <c r="T101" s="183">
        <v>43235</v>
      </c>
    </row>
    <row r="102" spans="1:23" ht="78" customHeight="1">
      <c r="B102" s="184" t="s">
        <v>20</v>
      </c>
      <c r="C102" s="178"/>
      <c r="J102" s="437" t="s">
        <v>30</v>
      </c>
      <c r="K102" s="182">
        <v>43173</v>
      </c>
      <c r="L102" s="182">
        <v>43189</v>
      </c>
      <c r="M102" s="182">
        <v>43208</v>
      </c>
      <c r="N102" s="182">
        <v>43215</v>
      </c>
      <c r="P102" s="182">
        <v>43210</v>
      </c>
      <c r="Q102" s="183">
        <v>43223</v>
      </c>
      <c r="T102" s="183">
        <v>43235</v>
      </c>
    </row>
    <row r="103" spans="1:23" ht="68.25" customHeight="1">
      <c r="B103" s="184" t="s">
        <v>21</v>
      </c>
      <c r="C103" s="178"/>
      <c r="J103" s="437" t="s">
        <v>33</v>
      </c>
      <c r="K103" s="182">
        <v>43173</v>
      </c>
      <c r="L103" s="182">
        <v>43189</v>
      </c>
      <c r="M103" s="182">
        <v>43208</v>
      </c>
      <c r="N103" s="182">
        <v>43215</v>
      </c>
      <c r="P103" s="182">
        <v>43210</v>
      </c>
      <c r="Q103" s="183">
        <v>43223</v>
      </c>
      <c r="T103" s="183">
        <v>43235</v>
      </c>
    </row>
    <row r="104" spans="1:23" ht="73.5" customHeight="1">
      <c r="B104" s="184" t="s">
        <v>22</v>
      </c>
      <c r="C104" s="178"/>
      <c r="J104" s="437" t="s">
        <v>37</v>
      </c>
      <c r="K104" s="182">
        <v>43173</v>
      </c>
      <c r="L104" s="182">
        <v>43189</v>
      </c>
      <c r="M104" s="182">
        <v>43208</v>
      </c>
      <c r="N104" s="182">
        <v>43215</v>
      </c>
      <c r="P104" s="182">
        <v>43210</v>
      </c>
      <c r="Q104" s="183">
        <v>43223</v>
      </c>
      <c r="T104" s="183">
        <v>43235</v>
      </c>
    </row>
    <row r="105" spans="1:23" ht="78" customHeight="1">
      <c r="B105" s="184" t="s">
        <v>23</v>
      </c>
      <c r="C105" s="178"/>
      <c r="J105" s="437" t="s">
        <v>38</v>
      </c>
      <c r="K105" s="182">
        <v>43173</v>
      </c>
      <c r="L105" s="182">
        <v>43189</v>
      </c>
      <c r="M105" s="182">
        <v>43208</v>
      </c>
      <c r="N105" s="182">
        <v>43215</v>
      </c>
      <c r="P105" s="182">
        <v>43210</v>
      </c>
      <c r="Q105" s="183">
        <v>43223</v>
      </c>
      <c r="T105" s="183">
        <v>43235</v>
      </c>
    </row>
    <row r="106" spans="1:23" ht="71.25" customHeight="1">
      <c r="B106" s="184" t="s">
        <v>24</v>
      </c>
      <c r="C106" s="178"/>
      <c r="J106" s="437" t="s">
        <v>29</v>
      </c>
      <c r="K106" s="182">
        <v>43173</v>
      </c>
      <c r="L106" s="182">
        <v>43189</v>
      </c>
      <c r="M106" s="182">
        <v>43208</v>
      </c>
      <c r="N106" s="182">
        <v>43215</v>
      </c>
      <c r="P106" s="182">
        <v>43210</v>
      </c>
      <c r="Q106" s="183">
        <v>43223</v>
      </c>
      <c r="T106" s="183">
        <v>43235</v>
      </c>
    </row>
    <row r="107" spans="1:23" ht="78" customHeight="1">
      <c r="B107" s="184" t="s">
        <v>25</v>
      </c>
      <c r="C107" s="178"/>
      <c r="J107" s="437" t="s">
        <v>28</v>
      </c>
      <c r="K107" s="182">
        <v>43173</v>
      </c>
      <c r="L107" s="182">
        <v>43190</v>
      </c>
      <c r="M107" s="182">
        <v>43201</v>
      </c>
      <c r="N107" s="182">
        <v>43208</v>
      </c>
      <c r="P107" s="182">
        <v>43210</v>
      </c>
      <c r="Q107" s="183">
        <v>42848</v>
      </c>
      <c r="T107" s="183">
        <v>43227</v>
      </c>
    </row>
    <row r="108" spans="1:23" ht="96.75" customHeight="1">
      <c r="B108" s="184" t="s">
        <v>26</v>
      </c>
      <c r="C108" s="178"/>
      <c r="J108" s="437" t="s">
        <v>27</v>
      </c>
      <c r="K108" s="182">
        <v>43173</v>
      </c>
      <c r="L108" s="182">
        <v>43190</v>
      </c>
      <c r="M108" s="182">
        <v>43201</v>
      </c>
      <c r="N108" s="182">
        <v>43208</v>
      </c>
      <c r="P108" s="182">
        <v>43210</v>
      </c>
      <c r="Q108" s="183">
        <v>42848</v>
      </c>
      <c r="T108" s="183">
        <v>43227</v>
      </c>
    </row>
    <row r="109" spans="1:23" ht="21.75" customHeight="1">
      <c r="A109" s="824" t="s">
        <v>383</v>
      </c>
      <c r="B109" s="824"/>
      <c r="C109" s="824"/>
      <c r="D109" s="824"/>
      <c r="E109" s="824"/>
      <c r="F109" s="824"/>
      <c r="G109" s="824"/>
      <c r="H109" s="824"/>
      <c r="I109" s="824"/>
      <c r="J109" s="824"/>
      <c r="K109" s="824"/>
      <c r="L109" s="824"/>
      <c r="M109" s="824"/>
      <c r="N109" s="824"/>
      <c r="O109" s="824"/>
      <c r="P109" s="824"/>
      <c r="Q109" s="824"/>
      <c r="R109" s="824"/>
      <c r="S109" s="824"/>
      <c r="T109" s="824"/>
      <c r="U109" s="824"/>
      <c r="V109" s="824"/>
    </row>
    <row r="110" spans="1:23" ht="21.75" customHeight="1">
      <c r="A110" s="824" t="s">
        <v>44</v>
      </c>
      <c r="B110" s="824"/>
      <c r="C110" s="824"/>
      <c r="D110" s="824"/>
      <c r="E110" s="824"/>
      <c r="F110" s="824"/>
      <c r="G110" s="824"/>
      <c r="H110" s="824"/>
      <c r="I110" s="824"/>
      <c r="J110" s="824"/>
      <c r="K110" s="824"/>
      <c r="L110" s="824"/>
      <c r="M110" s="824"/>
      <c r="N110" s="824"/>
      <c r="O110" s="824"/>
      <c r="P110" s="824"/>
      <c r="Q110" s="824"/>
      <c r="R110" s="824"/>
      <c r="S110" s="824"/>
      <c r="T110" s="824"/>
      <c r="U110" s="824"/>
      <c r="V110" s="824"/>
    </row>
    <row r="111" spans="1:23" ht="20.25">
      <c r="A111" s="825" t="s">
        <v>390</v>
      </c>
      <c r="B111" s="825"/>
      <c r="C111" s="825"/>
      <c r="D111" s="825"/>
      <c r="E111" s="825"/>
      <c r="F111" s="825"/>
      <c r="G111" s="825"/>
      <c r="H111" s="825"/>
      <c r="I111" s="825"/>
      <c r="J111" s="825"/>
      <c r="K111" s="825"/>
      <c r="L111" s="825"/>
      <c r="M111" s="825"/>
      <c r="N111" s="825"/>
      <c r="O111" s="825"/>
      <c r="P111" s="825"/>
      <c r="Q111" s="825"/>
      <c r="R111" s="825"/>
      <c r="S111" s="825"/>
      <c r="T111" s="825"/>
      <c r="U111" s="825"/>
      <c r="V111" s="825"/>
    </row>
    <row r="112" spans="1:23" ht="101.85" customHeight="1">
      <c r="A112" s="204">
        <v>1</v>
      </c>
      <c r="B112" s="238" t="s">
        <v>384</v>
      </c>
      <c r="C112" s="232"/>
      <c r="D112" s="235"/>
      <c r="E112" s="235"/>
      <c r="F112" s="235"/>
      <c r="G112" s="235"/>
      <c r="H112" s="235"/>
      <c r="I112" s="259">
        <v>10.048</v>
      </c>
      <c r="J112" s="271">
        <v>273901.636</v>
      </c>
      <c r="K112" s="222">
        <v>43523</v>
      </c>
      <c r="L112" s="222">
        <v>43557</v>
      </c>
      <c r="M112" s="222">
        <v>43573</v>
      </c>
      <c r="N112" s="235"/>
      <c r="O112" s="265">
        <v>1</v>
      </c>
      <c r="P112" s="222">
        <v>43577</v>
      </c>
      <c r="Q112" s="232"/>
      <c r="R112" s="248">
        <v>273901.636</v>
      </c>
      <c r="S112" s="232">
        <f t="shared" ref="S112:S120" si="2">J112-R112</f>
        <v>0</v>
      </c>
      <c r="T112" s="233">
        <v>43591</v>
      </c>
      <c r="U112" s="226" t="s">
        <v>490</v>
      </c>
      <c r="V112" s="216">
        <v>43769</v>
      </c>
      <c r="W112" s="165" t="s">
        <v>427</v>
      </c>
    </row>
    <row r="113" spans="1:23" ht="114.6" customHeight="1">
      <c r="A113" s="204">
        <v>2</v>
      </c>
      <c r="B113" s="238" t="s">
        <v>385</v>
      </c>
      <c r="C113" s="232"/>
      <c r="D113" s="235"/>
      <c r="E113" s="235"/>
      <c r="F113" s="235"/>
      <c r="G113" s="235"/>
      <c r="H113" s="235"/>
      <c r="I113" s="259">
        <v>8.4964499999999994</v>
      </c>
      <c r="J113" s="271">
        <v>187595.603</v>
      </c>
      <c r="K113" s="222">
        <v>43546</v>
      </c>
      <c r="L113" s="222">
        <v>43564</v>
      </c>
      <c r="M113" s="222">
        <v>43580</v>
      </c>
      <c r="N113" s="235"/>
      <c r="O113" s="265">
        <v>1</v>
      </c>
      <c r="P113" s="222">
        <v>43584</v>
      </c>
      <c r="Q113" s="232"/>
      <c r="R113" s="250">
        <v>187595.603</v>
      </c>
      <c r="S113" s="232">
        <f t="shared" si="2"/>
        <v>0</v>
      </c>
      <c r="T113" s="223">
        <v>43602</v>
      </c>
      <c r="U113" s="225" t="s">
        <v>496</v>
      </c>
      <c r="V113" s="216">
        <v>43769</v>
      </c>
      <c r="W113" s="165" t="s">
        <v>465</v>
      </c>
    </row>
    <row r="114" spans="1:23" ht="104.1" customHeight="1">
      <c r="A114" s="230">
        <v>3</v>
      </c>
      <c r="B114" s="272" t="s">
        <v>478</v>
      </c>
      <c r="C114" s="258"/>
      <c r="D114" s="240"/>
      <c r="E114" s="240"/>
      <c r="F114" s="240"/>
      <c r="G114" s="240"/>
      <c r="H114" s="240"/>
      <c r="I114" s="269">
        <v>3.073</v>
      </c>
      <c r="J114" s="260">
        <v>80435.957519999996</v>
      </c>
      <c r="K114" s="222">
        <v>43558</v>
      </c>
      <c r="L114" s="222">
        <v>43573</v>
      </c>
      <c r="M114" s="222">
        <v>43593</v>
      </c>
      <c r="N114" s="240"/>
      <c r="O114" s="261"/>
      <c r="P114" s="222">
        <v>43601</v>
      </c>
      <c r="Q114" s="258"/>
      <c r="R114" s="246">
        <v>80435.957519999996</v>
      </c>
      <c r="S114" s="258">
        <f t="shared" si="2"/>
        <v>0</v>
      </c>
      <c r="T114" s="223">
        <v>43612</v>
      </c>
      <c r="U114" s="254" t="s">
        <v>519</v>
      </c>
      <c r="V114" s="216">
        <v>43769</v>
      </c>
    </row>
    <row r="115" spans="1:23" ht="102" customHeight="1">
      <c r="A115" s="204">
        <v>4</v>
      </c>
      <c r="B115" s="238" t="s">
        <v>386</v>
      </c>
      <c r="C115" s="232"/>
      <c r="D115" s="235"/>
      <c r="E115" s="235"/>
      <c r="F115" s="235"/>
      <c r="G115" s="235"/>
      <c r="H115" s="235"/>
      <c r="I115" s="259">
        <v>2.41</v>
      </c>
      <c r="J115" s="271">
        <v>27182.191999999999</v>
      </c>
      <c r="K115" s="222">
        <v>43553</v>
      </c>
      <c r="L115" s="222">
        <v>43564</v>
      </c>
      <c r="M115" s="222">
        <v>43580</v>
      </c>
      <c r="N115" s="240"/>
      <c r="O115" s="261">
        <v>2</v>
      </c>
      <c r="P115" s="222">
        <v>43584</v>
      </c>
      <c r="Q115" s="258"/>
      <c r="R115" s="246">
        <v>27046.281040000002</v>
      </c>
      <c r="S115" s="253">
        <f t="shared" si="2"/>
        <v>135.91095999999743</v>
      </c>
      <c r="T115" s="223">
        <v>43605</v>
      </c>
      <c r="U115" s="225" t="s">
        <v>502</v>
      </c>
      <c r="V115" s="216">
        <v>43769</v>
      </c>
      <c r="W115" s="165" t="s">
        <v>409</v>
      </c>
    </row>
    <row r="116" spans="1:23" ht="115.5" customHeight="1">
      <c r="A116" s="204">
        <v>5</v>
      </c>
      <c r="B116" s="238" t="s">
        <v>387</v>
      </c>
      <c r="C116" s="232"/>
      <c r="D116" s="235"/>
      <c r="E116" s="235"/>
      <c r="F116" s="235"/>
      <c r="G116" s="235"/>
      <c r="H116" s="235"/>
      <c r="I116" s="259">
        <v>24.95</v>
      </c>
      <c r="J116" s="260">
        <v>331263.92300000001</v>
      </c>
      <c r="K116" s="222">
        <v>43553</v>
      </c>
      <c r="L116" s="222">
        <v>43565</v>
      </c>
      <c r="M116" s="222">
        <v>43581</v>
      </c>
      <c r="N116" s="240"/>
      <c r="O116" s="261">
        <v>1</v>
      </c>
      <c r="P116" s="222">
        <v>43591</v>
      </c>
      <c r="Q116" s="258"/>
      <c r="R116" s="246">
        <v>329607.60337999999</v>
      </c>
      <c r="S116" s="262">
        <f t="shared" si="2"/>
        <v>1656.3196200000239</v>
      </c>
      <c r="T116" s="223">
        <v>43612</v>
      </c>
      <c r="U116" s="225" t="s">
        <v>520</v>
      </c>
      <c r="V116" s="216">
        <v>43769</v>
      </c>
      <c r="W116" s="214" t="s">
        <v>403</v>
      </c>
    </row>
    <row r="117" spans="1:23" ht="130.35" customHeight="1">
      <c r="A117" s="204">
        <v>6</v>
      </c>
      <c r="B117" s="238" t="s">
        <v>388</v>
      </c>
      <c r="C117" s="232"/>
      <c r="D117" s="270"/>
      <c r="E117" s="270"/>
      <c r="F117" s="270"/>
      <c r="G117" s="270"/>
      <c r="H117" s="270"/>
      <c r="I117" s="259">
        <v>2.4329999999999998</v>
      </c>
      <c r="J117" s="271">
        <v>24995.606</v>
      </c>
      <c r="K117" s="222">
        <v>43553</v>
      </c>
      <c r="L117" s="222">
        <v>43564</v>
      </c>
      <c r="M117" s="222">
        <v>43580</v>
      </c>
      <c r="N117" s="240"/>
      <c r="O117" s="261">
        <v>2</v>
      </c>
      <c r="P117" s="222">
        <v>43584</v>
      </c>
      <c r="Q117" s="258"/>
      <c r="R117" s="246">
        <v>24870.627970000001</v>
      </c>
      <c r="S117" s="253">
        <f t="shared" si="2"/>
        <v>124.9780299999984</v>
      </c>
      <c r="T117" s="223">
        <v>43606</v>
      </c>
      <c r="U117" s="254" t="s">
        <v>507</v>
      </c>
      <c r="V117" s="216">
        <v>43769</v>
      </c>
      <c r="W117" s="214" t="s">
        <v>404</v>
      </c>
    </row>
    <row r="118" spans="1:23" ht="129" customHeight="1">
      <c r="A118" s="204">
        <v>7</v>
      </c>
      <c r="B118" s="238" t="s">
        <v>412</v>
      </c>
      <c r="C118" s="232"/>
      <c r="D118" s="235"/>
      <c r="E118" s="235"/>
      <c r="F118" s="235"/>
      <c r="G118" s="235"/>
      <c r="H118" s="235"/>
      <c r="I118" s="264">
        <v>4.2489999999999997</v>
      </c>
      <c r="J118" s="271">
        <v>67387.188999999998</v>
      </c>
      <c r="K118" s="222">
        <v>43553</v>
      </c>
      <c r="L118" s="222">
        <v>43565</v>
      </c>
      <c r="M118" s="222">
        <v>43581</v>
      </c>
      <c r="N118" s="240"/>
      <c r="O118" s="261">
        <v>1</v>
      </c>
      <c r="P118" s="222">
        <v>43591</v>
      </c>
      <c r="Q118" s="240"/>
      <c r="R118" s="251">
        <v>67387.188999999998</v>
      </c>
      <c r="S118" s="240">
        <f t="shared" si="2"/>
        <v>0</v>
      </c>
      <c r="T118" s="222">
        <v>43600</v>
      </c>
      <c r="U118" s="239" t="s">
        <v>506</v>
      </c>
      <c r="V118" s="395">
        <v>43708</v>
      </c>
      <c r="W118" s="386" t="s">
        <v>428</v>
      </c>
    </row>
    <row r="119" spans="1:23" ht="145.5" customHeight="1">
      <c r="A119" s="204">
        <v>8</v>
      </c>
      <c r="B119" s="263" t="s">
        <v>452</v>
      </c>
      <c r="C119" s="225"/>
      <c r="D119" s="235"/>
      <c r="E119" s="235"/>
      <c r="F119" s="235"/>
      <c r="G119" s="235"/>
      <c r="H119" s="235"/>
      <c r="I119" s="264">
        <v>7.1539999999999999</v>
      </c>
      <c r="J119" s="271">
        <v>106744.064</v>
      </c>
      <c r="K119" s="222">
        <v>43553</v>
      </c>
      <c r="L119" s="222">
        <v>43567</v>
      </c>
      <c r="M119" s="222">
        <v>43593</v>
      </c>
      <c r="N119" s="235"/>
      <c r="O119" s="265"/>
      <c r="P119" s="222">
        <v>43601</v>
      </c>
      <c r="Q119" s="232"/>
      <c r="R119" s="268">
        <v>106744.064</v>
      </c>
      <c r="S119" s="240">
        <f t="shared" si="2"/>
        <v>0</v>
      </c>
      <c r="T119" s="223">
        <v>43612</v>
      </c>
      <c r="U119" s="225" t="s">
        <v>539</v>
      </c>
      <c r="V119" s="395">
        <v>43708</v>
      </c>
      <c r="W119" s="227" t="s">
        <v>474</v>
      </c>
    </row>
    <row r="120" spans="1:23" ht="101.25" customHeight="1">
      <c r="A120" s="204">
        <v>9</v>
      </c>
      <c r="B120" s="238" t="s">
        <v>389</v>
      </c>
      <c r="C120" s="232"/>
      <c r="D120" s="235"/>
      <c r="E120" s="235"/>
      <c r="F120" s="235"/>
      <c r="G120" s="235"/>
      <c r="H120" s="235"/>
      <c r="I120" s="259">
        <v>7.82</v>
      </c>
      <c r="J120" s="438">
        <v>248103.334</v>
      </c>
      <c r="K120" s="222">
        <v>43523</v>
      </c>
      <c r="L120" s="222">
        <v>43559</v>
      </c>
      <c r="M120" s="222">
        <v>43579</v>
      </c>
      <c r="N120" s="240"/>
      <c r="O120" s="261">
        <v>2</v>
      </c>
      <c r="P120" s="222">
        <v>43584</v>
      </c>
      <c r="Q120" s="258"/>
      <c r="R120" s="246">
        <v>246862.81732999999</v>
      </c>
      <c r="S120" s="253">
        <f t="shared" si="2"/>
        <v>1240.5166700000118</v>
      </c>
      <c r="T120" s="223">
        <v>43604</v>
      </c>
      <c r="U120" s="225" t="s">
        <v>505</v>
      </c>
      <c r="V120" s="216">
        <v>43769</v>
      </c>
      <c r="W120" s="214" t="s">
        <v>405</v>
      </c>
    </row>
    <row r="121" spans="1:23" ht="101.25" customHeight="1">
      <c r="A121" s="204">
        <v>10</v>
      </c>
      <c r="B121" s="238" t="s">
        <v>483</v>
      </c>
      <c r="C121" s="232"/>
      <c r="D121" s="235"/>
      <c r="E121" s="235"/>
      <c r="F121" s="235"/>
      <c r="G121" s="235"/>
      <c r="H121" s="235"/>
      <c r="I121" s="259">
        <v>2.1230000000000002</v>
      </c>
      <c r="J121" s="438">
        <v>7500</v>
      </c>
      <c r="K121" s="222">
        <v>43560</v>
      </c>
      <c r="L121" s="222">
        <v>43574</v>
      </c>
      <c r="M121" s="222">
        <v>43593</v>
      </c>
      <c r="N121" s="240"/>
      <c r="O121" s="261">
        <v>1</v>
      </c>
      <c r="P121" s="222">
        <v>43602</v>
      </c>
      <c r="Q121" s="258"/>
      <c r="R121" s="246">
        <v>7125</v>
      </c>
      <c r="S121" s="253">
        <f>J121-R121</f>
        <v>375</v>
      </c>
      <c r="T121" s="223">
        <v>43619</v>
      </c>
      <c r="U121" s="225" t="s">
        <v>532</v>
      </c>
      <c r="V121" s="224" t="s">
        <v>484</v>
      </c>
      <c r="W121" s="214"/>
    </row>
    <row r="122" spans="1:23" ht="120" customHeight="1">
      <c r="A122" s="204">
        <v>11</v>
      </c>
      <c r="B122" s="238" t="s">
        <v>485</v>
      </c>
      <c r="C122" s="232"/>
      <c r="D122" s="235"/>
      <c r="E122" s="235"/>
      <c r="F122" s="235"/>
      <c r="G122" s="235"/>
      <c r="H122" s="235"/>
      <c r="I122" s="259">
        <v>2</v>
      </c>
      <c r="J122" s="438">
        <v>7505.1741599999996</v>
      </c>
      <c r="K122" s="222">
        <v>43560</v>
      </c>
      <c r="L122" s="222">
        <v>43577</v>
      </c>
      <c r="M122" s="222">
        <v>43624</v>
      </c>
      <c r="N122" s="240"/>
      <c r="O122" s="261">
        <v>1</v>
      </c>
      <c r="P122" s="222">
        <v>43633</v>
      </c>
      <c r="Q122" s="258"/>
      <c r="R122" s="246">
        <v>6790</v>
      </c>
      <c r="S122" s="253">
        <f>J122-R122</f>
        <v>715.17415999999957</v>
      </c>
      <c r="T122" s="223">
        <v>43647</v>
      </c>
      <c r="U122" s="225" t="s">
        <v>543</v>
      </c>
      <c r="V122" s="216">
        <v>43708</v>
      </c>
      <c r="W122" s="214"/>
    </row>
    <row r="123" spans="1:23" ht="93" customHeight="1">
      <c r="A123" s="204"/>
      <c r="B123" s="348" t="s">
        <v>545</v>
      </c>
      <c r="C123" s="292">
        <v>0.57999999999999996</v>
      </c>
      <c r="D123" s="299">
        <v>19512.7196</v>
      </c>
      <c r="E123" s="306" t="s">
        <v>546</v>
      </c>
      <c r="F123" s="306" t="s">
        <v>547</v>
      </c>
      <c r="G123" s="357" t="s">
        <v>701</v>
      </c>
      <c r="H123" s="293" t="s">
        <v>680</v>
      </c>
      <c r="I123" s="293"/>
      <c r="J123" s="308"/>
      <c r="K123" s="221"/>
      <c r="L123" s="221"/>
      <c r="M123" s="221"/>
      <c r="N123" s="279"/>
      <c r="O123" s="280"/>
      <c r="P123" s="221"/>
      <c r="Q123" s="281"/>
      <c r="R123" s="282"/>
      <c r="S123" s="295"/>
      <c r="T123" s="296"/>
      <c r="U123" s="297"/>
      <c r="V123" s="298"/>
      <c r="W123" s="214"/>
    </row>
    <row r="124" spans="1:23" ht="77.25" customHeight="1">
      <c r="A124" s="204"/>
      <c r="B124" s="307" t="s">
        <v>548</v>
      </c>
      <c r="C124" s="292">
        <v>15</v>
      </c>
      <c r="D124" s="308">
        <v>15700.19233</v>
      </c>
      <c r="E124" s="306" t="s">
        <v>546</v>
      </c>
      <c r="F124" s="306" t="s">
        <v>646</v>
      </c>
      <c r="G124" s="356" t="s">
        <v>687</v>
      </c>
      <c r="H124" s="354" t="s">
        <v>686</v>
      </c>
      <c r="I124" s="293"/>
      <c r="J124" s="308"/>
      <c r="K124" s="221"/>
      <c r="L124" s="221"/>
      <c r="M124" s="221"/>
      <c r="N124" s="279"/>
      <c r="O124" s="280"/>
      <c r="P124" s="221"/>
      <c r="Q124" s="281"/>
      <c r="R124" s="282"/>
      <c r="S124" s="295"/>
      <c r="T124" s="296"/>
      <c r="U124" s="297"/>
      <c r="V124" s="298"/>
      <c r="W124" s="214"/>
    </row>
    <row r="125" spans="1:23" ht="90.75" customHeight="1">
      <c r="A125" s="204"/>
      <c r="B125" s="349" t="s">
        <v>549</v>
      </c>
      <c r="C125" s="294">
        <v>8.0630000000000006</v>
      </c>
      <c r="D125" s="294">
        <v>9584.6329999999998</v>
      </c>
      <c r="E125" s="306" t="s">
        <v>546</v>
      </c>
      <c r="F125" s="306" t="s">
        <v>646</v>
      </c>
      <c r="G125" s="356" t="s">
        <v>687</v>
      </c>
      <c r="H125" s="354" t="s">
        <v>688</v>
      </c>
      <c r="I125" s="293"/>
      <c r="J125" s="308"/>
      <c r="K125" s="221"/>
      <c r="L125" s="221"/>
      <c r="M125" s="221"/>
      <c r="N125" s="279"/>
      <c r="O125" s="280"/>
      <c r="P125" s="221"/>
      <c r="Q125" s="281"/>
      <c r="R125" s="282"/>
      <c r="S125" s="295"/>
      <c r="T125" s="296"/>
      <c r="U125" s="297"/>
      <c r="V125" s="298"/>
      <c r="W125" s="214"/>
    </row>
    <row r="126" spans="1:23" ht="112.5" customHeight="1">
      <c r="A126" s="204"/>
      <c r="B126" s="307" t="s">
        <v>550</v>
      </c>
      <c r="C126" s="294">
        <v>6</v>
      </c>
      <c r="D126" s="308">
        <v>6185.4533300000003</v>
      </c>
      <c r="E126" s="306" t="s">
        <v>546</v>
      </c>
      <c r="F126" s="306" t="s">
        <v>648</v>
      </c>
      <c r="G126" s="91" t="s">
        <v>700</v>
      </c>
      <c r="H126" s="355" t="s">
        <v>683</v>
      </c>
      <c r="I126" s="293"/>
      <c r="J126" s="308"/>
      <c r="K126" s="221"/>
      <c r="L126" s="221"/>
      <c r="M126" s="221"/>
      <c r="N126" s="279"/>
      <c r="O126" s="280"/>
      <c r="P126" s="221"/>
      <c r="Q126" s="281"/>
      <c r="R126" s="282"/>
      <c r="S126" s="295"/>
      <c r="T126" s="296"/>
      <c r="U126" s="297"/>
      <c r="V126" s="298"/>
      <c r="W126" s="214"/>
    </row>
    <row r="127" spans="1:23" ht="81.75" customHeight="1">
      <c r="A127" s="204"/>
      <c r="B127" s="350" t="s">
        <v>551</v>
      </c>
      <c r="C127" s="294">
        <v>0.1</v>
      </c>
      <c r="D127" s="308">
        <v>1666.4806699999999</v>
      </c>
      <c r="E127" s="306" t="s">
        <v>595</v>
      </c>
      <c r="F127" s="306" t="s">
        <v>654</v>
      </c>
      <c r="G127" s="353" t="s">
        <v>655</v>
      </c>
      <c r="H127" s="355" t="s">
        <v>656</v>
      </c>
      <c r="I127" s="293"/>
      <c r="J127" s="308"/>
      <c r="K127" s="221"/>
      <c r="L127" s="221"/>
      <c r="M127" s="221"/>
      <c r="N127" s="279"/>
      <c r="O127" s="280"/>
      <c r="P127" s="221"/>
      <c r="Q127" s="281"/>
      <c r="R127" s="282"/>
      <c r="S127" s="295"/>
      <c r="T127" s="296"/>
      <c r="U127" s="297"/>
      <c r="V127" s="298"/>
      <c r="W127" s="214"/>
    </row>
    <row r="128" spans="1:23" ht="84.75" customHeight="1">
      <c r="A128" s="204"/>
      <c r="B128" s="350" t="s">
        <v>552</v>
      </c>
      <c r="C128" s="294">
        <v>0.1</v>
      </c>
      <c r="D128" s="308">
        <v>1683.4713300000001</v>
      </c>
      <c r="E128" s="306" t="s">
        <v>595</v>
      </c>
      <c r="F128" s="306" t="s">
        <v>654</v>
      </c>
      <c r="G128" s="353" t="s">
        <v>655</v>
      </c>
      <c r="H128" s="355" t="s">
        <v>657</v>
      </c>
      <c r="I128" s="293"/>
      <c r="J128" s="308"/>
      <c r="K128" s="221"/>
      <c r="L128" s="221"/>
      <c r="M128" s="221"/>
      <c r="N128" s="279"/>
      <c r="O128" s="280"/>
      <c r="P128" s="221"/>
      <c r="Q128" s="281"/>
      <c r="R128" s="282"/>
      <c r="S128" s="295"/>
      <c r="T128" s="296"/>
      <c r="U128" s="297"/>
      <c r="V128" s="298"/>
      <c r="W128" s="214"/>
    </row>
    <row r="129" spans="1:23" ht="84.75" customHeight="1">
      <c r="A129" s="204"/>
      <c r="B129" s="350" t="s">
        <v>636</v>
      </c>
      <c r="C129" s="396" t="s">
        <v>640</v>
      </c>
      <c r="D129" s="308">
        <v>10828.73666</v>
      </c>
      <c r="E129" s="306" t="s">
        <v>776</v>
      </c>
      <c r="F129" s="292">
        <v>43790</v>
      </c>
      <c r="G129" s="292">
        <v>43805</v>
      </c>
      <c r="H129" s="292"/>
      <c r="I129" s="293"/>
      <c r="J129" s="308"/>
      <c r="K129" s="221"/>
      <c r="L129" s="221"/>
      <c r="M129" s="221"/>
      <c r="N129" s="279"/>
      <c r="O129" s="280"/>
      <c r="P129" s="221"/>
      <c r="Q129" s="281"/>
      <c r="R129" s="282"/>
      <c r="S129" s="295"/>
      <c r="T129" s="296"/>
      <c r="U129" s="297"/>
      <c r="V129" s="298"/>
      <c r="W129" s="214"/>
    </row>
    <row r="130" spans="1:23" ht="84.75" customHeight="1">
      <c r="A130" s="204"/>
      <c r="B130" s="350" t="s">
        <v>637</v>
      </c>
      <c r="C130" s="397">
        <v>7.4799999999999997E-3</v>
      </c>
      <c r="D130" s="308"/>
      <c r="E130" s="306"/>
      <c r="F130" s="292"/>
      <c r="G130" s="292"/>
      <c r="H130" s="292"/>
      <c r="I130" s="293"/>
      <c r="J130" s="308"/>
      <c r="K130" s="221"/>
      <c r="L130" s="221"/>
      <c r="M130" s="221"/>
      <c r="N130" s="279"/>
      <c r="O130" s="280"/>
      <c r="P130" s="221"/>
      <c r="Q130" s="281"/>
      <c r="R130" s="282"/>
      <c r="S130" s="295"/>
      <c r="T130" s="296"/>
      <c r="U130" s="297"/>
      <c r="V130" s="298"/>
      <c r="W130" s="214"/>
    </row>
    <row r="131" spans="1:23" ht="84.75" customHeight="1">
      <c r="A131" s="204"/>
      <c r="B131" s="350" t="s">
        <v>638</v>
      </c>
      <c r="C131" s="396" t="s">
        <v>641</v>
      </c>
      <c r="D131" s="308"/>
      <c r="E131" s="306"/>
      <c r="F131" s="292"/>
      <c r="G131" s="292"/>
      <c r="H131" s="292"/>
      <c r="I131" s="293"/>
      <c r="J131" s="308"/>
      <c r="K131" s="221"/>
      <c r="L131" s="221"/>
      <c r="M131" s="221"/>
      <c r="N131" s="279"/>
      <c r="O131" s="280"/>
      <c r="P131" s="221"/>
      <c r="Q131" s="281"/>
      <c r="R131" s="282"/>
      <c r="S131" s="295"/>
      <c r="T131" s="296"/>
      <c r="U131" s="297"/>
      <c r="V131" s="298"/>
      <c r="W131" s="214"/>
    </row>
    <row r="132" spans="1:23" ht="84.75" customHeight="1">
      <c r="A132" s="204"/>
      <c r="B132" s="350" t="s">
        <v>639</v>
      </c>
      <c r="C132" s="398" t="s">
        <v>642</v>
      </c>
      <c r="D132" s="308"/>
      <c r="E132" s="306"/>
      <c r="F132" s="292"/>
      <c r="G132" s="292"/>
      <c r="H132" s="292"/>
      <c r="I132" s="293"/>
      <c r="J132" s="308"/>
      <c r="K132" s="221"/>
      <c r="L132" s="221"/>
      <c r="M132" s="221"/>
      <c r="N132" s="279"/>
      <c r="O132" s="280"/>
      <c r="P132" s="221"/>
      <c r="Q132" s="281"/>
      <c r="R132" s="282"/>
      <c r="S132" s="295"/>
      <c r="T132" s="296"/>
      <c r="U132" s="297"/>
      <c r="V132" s="298"/>
      <c r="W132" s="214"/>
    </row>
    <row r="133" spans="1:23" ht="123.75" customHeight="1">
      <c r="A133" s="204"/>
      <c r="B133" s="350" t="s">
        <v>553</v>
      </c>
      <c r="C133" s="304"/>
      <c r="D133" s="292">
        <v>2815.3359500000001</v>
      </c>
      <c r="E133" s="306" t="s">
        <v>546</v>
      </c>
      <c r="F133" s="306" t="s">
        <v>554</v>
      </c>
      <c r="G133" s="357" t="s">
        <v>702</v>
      </c>
      <c r="H133" s="355" t="s">
        <v>689</v>
      </c>
      <c r="I133" s="293"/>
      <c r="J133" s="308"/>
      <c r="K133" s="221"/>
      <c r="L133" s="221"/>
      <c r="M133" s="221"/>
      <c r="N133" s="279"/>
      <c r="O133" s="280"/>
      <c r="P133" s="221"/>
      <c r="Q133" s="281"/>
      <c r="R133" s="282"/>
      <c r="S133" s="295"/>
      <c r="T133" s="296"/>
      <c r="U133" s="297"/>
      <c r="V133" s="298"/>
      <c r="W133" s="214"/>
    </row>
    <row r="134" spans="1:23" ht="89.25" customHeight="1">
      <c r="A134" s="204"/>
      <c r="B134" s="307" t="s">
        <v>555</v>
      </c>
      <c r="C134" s="292">
        <v>12.4</v>
      </c>
      <c r="D134" s="299">
        <v>2340.4319999999998</v>
      </c>
      <c r="E134" s="306" t="s">
        <v>546</v>
      </c>
      <c r="F134" s="306" t="s">
        <v>556</v>
      </c>
      <c r="G134" s="358" t="s">
        <v>703</v>
      </c>
      <c r="H134" s="355" t="s">
        <v>690</v>
      </c>
      <c r="I134" s="293"/>
      <c r="J134" s="308"/>
      <c r="K134" s="221"/>
      <c r="L134" s="221"/>
      <c r="M134" s="221"/>
      <c r="N134" s="279"/>
      <c r="O134" s="280"/>
      <c r="P134" s="221"/>
      <c r="Q134" s="281"/>
      <c r="R134" s="282"/>
      <c r="S134" s="295"/>
      <c r="T134" s="296"/>
      <c r="U134" s="297"/>
      <c r="V134" s="298"/>
      <c r="W134" s="214"/>
    </row>
    <row r="135" spans="1:23" ht="63" customHeight="1">
      <c r="A135" s="204"/>
      <c r="B135" s="307" t="s">
        <v>557</v>
      </c>
      <c r="C135" s="292">
        <v>11.2</v>
      </c>
      <c r="D135" s="308">
        <v>2393.4233300000001</v>
      </c>
      <c r="E135" s="306" t="s">
        <v>546</v>
      </c>
      <c r="F135" s="306" t="s">
        <v>675</v>
      </c>
      <c r="G135" s="91" t="s">
        <v>691</v>
      </c>
      <c r="H135" s="355" t="s">
        <v>649</v>
      </c>
      <c r="I135" s="293"/>
      <c r="J135" s="308"/>
      <c r="K135" s="221"/>
      <c r="L135" s="221"/>
      <c r="M135" s="221"/>
      <c r="N135" s="279"/>
      <c r="O135" s="280"/>
      <c r="P135" s="221"/>
      <c r="Q135" s="281"/>
      <c r="R135" s="282"/>
      <c r="S135" s="295"/>
      <c r="T135" s="296"/>
      <c r="U135" s="297"/>
      <c r="V135" s="298"/>
      <c r="W135" s="214"/>
    </row>
    <row r="136" spans="1:23" ht="81" customHeight="1">
      <c r="A136" s="204"/>
      <c r="B136" s="307" t="s">
        <v>558</v>
      </c>
      <c r="C136" s="292">
        <v>5</v>
      </c>
      <c r="D136" s="308">
        <v>1358.8923299999999</v>
      </c>
      <c r="E136" s="306" t="s">
        <v>546</v>
      </c>
      <c r="F136" s="306" t="s">
        <v>556</v>
      </c>
      <c r="G136" s="356" t="s">
        <v>704</v>
      </c>
      <c r="H136" s="355" t="s">
        <v>692</v>
      </c>
      <c r="I136" s="293"/>
      <c r="J136" s="308"/>
      <c r="K136" s="221"/>
      <c r="L136" s="221"/>
      <c r="M136" s="221"/>
      <c r="N136" s="279"/>
      <c r="O136" s="280"/>
      <c r="P136" s="221"/>
      <c r="Q136" s="281"/>
      <c r="R136" s="282"/>
      <c r="S136" s="295"/>
      <c r="T136" s="296"/>
      <c r="U136" s="297"/>
      <c r="V136" s="298"/>
      <c r="W136" s="214"/>
    </row>
    <row r="137" spans="1:23" ht="96" customHeight="1">
      <c r="A137" s="204"/>
      <c r="B137" s="307" t="s">
        <v>559</v>
      </c>
      <c r="C137" s="292">
        <v>5</v>
      </c>
      <c r="D137" s="308">
        <v>1193.0863300000001</v>
      </c>
      <c r="E137" s="306" t="s">
        <v>546</v>
      </c>
      <c r="F137" s="306" t="s">
        <v>547</v>
      </c>
      <c r="G137" s="359" t="s">
        <v>693</v>
      </c>
      <c r="H137" s="355" t="s">
        <v>684</v>
      </c>
      <c r="I137" s="293"/>
      <c r="J137" s="308"/>
      <c r="K137" s="221"/>
      <c r="L137" s="221"/>
      <c r="M137" s="221"/>
      <c r="N137" s="279"/>
      <c r="O137" s="280"/>
      <c r="P137" s="221"/>
      <c r="Q137" s="281"/>
      <c r="R137" s="282"/>
      <c r="S137" s="295"/>
      <c r="T137" s="296"/>
      <c r="U137" s="297"/>
      <c r="V137" s="298"/>
      <c r="W137" s="214"/>
    </row>
    <row r="138" spans="1:23" ht="88.5" customHeight="1">
      <c r="A138" s="204"/>
      <c r="B138" s="307" t="s">
        <v>560</v>
      </c>
      <c r="C138" s="292">
        <v>10</v>
      </c>
      <c r="D138" s="308">
        <v>2601.7883299999999</v>
      </c>
      <c r="E138" s="306" t="s">
        <v>595</v>
      </c>
      <c r="F138" s="306" t="s">
        <v>654</v>
      </c>
      <c r="G138" s="353" t="s">
        <v>655</v>
      </c>
      <c r="H138" s="355" t="s">
        <v>663</v>
      </c>
      <c r="I138" s="293"/>
      <c r="J138" s="308"/>
      <c r="K138" s="221"/>
      <c r="L138" s="221"/>
      <c r="M138" s="221"/>
      <c r="N138" s="279"/>
      <c r="O138" s="280"/>
      <c r="P138" s="221"/>
      <c r="Q138" s="281"/>
      <c r="R138" s="282"/>
      <c r="S138" s="295"/>
      <c r="T138" s="296"/>
      <c r="U138" s="297"/>
      <c r="V138" s="298"/>
      <c r="W138" s="214"/>
    </row>
    <row r="139" spans="1:23" ht="79.5" customHeight="1">
      <c r="A139" s="204"/>
      <c r="B139" s="307" t="s">
        <v>561</v>
      </c>
      <c r="C139" s="292">
        <v>6</v>
      </c>
      <c r="D139" s="308">
        <v>1249.8373300000001</v>
      </c>
      <c r="E139" s="306" t="s">
        <v>595</v>
      </c>
      <c r="F139" s="306" t="s">
        <v>658</v>
      </c>
      <c r="G139" s="353" t="s">
        <v>659</v>
      </c>
      <c r="H139" s="355" t="s">
        <v>662</v>
      </c>
      <c r="I139" s="293"/>
      <c r="J139" s="308"/>
      <c r="K139" s="221"/>
      <c r="L139" s="221"/>
      <c r="M139" s="221"/>
      <c r="N139" s="279"/>
      <c r="O139" s="280"/>
      <c r="P139" s="221"/>
      <c r="Q139" s="281"/>
      <c r="R139" s="282"/>
      <c r="S139" s="295"/>
      <c r="T139" s="296"/>
      <c r="U139" s="297"/>
      <c r="V139" s="298"/>
      <c r="W139" s="214"/>
    </row>
    <row r="140" spans="1:23" ht="92.25" customHeight="1">
      <c r="A140" s="204"/>
      <c r="B140" s="350" t="s">
        <v>562</v>
      </c>
      <c r="C140" s="294">
        <v>9.1240000000000006</v>
      </c>
      <c r="D140" s="308">
        <v>2404.71567</v>
      </c>
      <c r="E140" s="306" t="s">
        <v>595</v>
      </c>
      <c r="F140" s="306" t="s">
        <v>647</v>
      </c>
      <c r="G140" s="353" t="s">
        <v>660</v>
      </c>
      <c r="H140" s="355" t="s">
        <v>661</v>
      </c>
      <c r="I140" s="293"/>
      <c r="J140" s="308"/>
      <c r="K140" s="221"/>
      <c r="L140" s="221"/>
      <c r="M140" s="221"/>
      <c r="N140" s="279"/>
      <c r="O140" s="280"/>
      <c r="P140" s="221"/>
      <c r="Q140" s="281"/>
      <c r="R140" s="282"/>
      <c r="S140" s="295"/>
      <c r="T140" s="296"/>
      <c r="U140" s="297"/>
      <c r="V140" s="298"/>
      <c r="W140" s="214"/>
    </row>
    <row r="141" spans="1:23" ht="101.25" customHeight="1">
      <c r="A141" s="204"/>
      <c r="B141" s="350" t="s">
        <v>563</v>
      </c>
      <c r="C141" s="292">
        <v>5</v>
      </c>
      <c r="D141" s="308">
        <v>1496.9583299999999</v>
      </c>
      <c r="E141" s="306" t="s">
        <v>546</v>
      </c>
      <c r="F141" s="306" t="s">
        <v>547</v>
      </c>
      <c r="G141" s="359" t="s">
        <v>694</v>
      </c>
      <c r="H141" s="355" t="s">
        <v>685</v>
      </c>
      <c r="I141" s="293"/>
      <c r="J141" s="308"/>
      <c r="K141" s="221"/>
      <c r="L141" s="221"/>
      <c r="M141" s="221"/>
      <c r="N141" s="279"/>
      <c r="O141" s="280"/>
      <c r="P141" s="221"/>
      <c r="Q141" s="281"/>
      <c r="R141" s="282"/>
      <c r="S141" s="295"/>
      <c r="T141" s="296"/>
      <c r="U141" s="297"/>
      <c r="V141" s="298"/>
      <c r="W141" s="214"/>
    </row>
    <row r="142" spans="1:23" ht="101.25" customHeight="1">
      <c r="A142" s="204"/>
      <c r="B142" s="307" t="s">
        <v>564</v>
      </c>
      <c r="C142" s="292">
        <v>4.7</v>
      </c>
      <c r="D142" s="308">
        <v>1081.7426700000001</v>
      </c>
      <c r="E142" s="306" t="s">
        <v>546</v>
      </c>
      <c r="F142" s="306" t="s">
        <v>547</v>
      </c>
      <c r="G142" s="358" t="s">
        <v>695</v>
      </c>
      <c r="H142" s="355" t="s">
        <v>681</v>
      </c>
      <c r="I142" s="293"/>
      <c r="J142" s="308"/>
      <c r="K142" s="221"/>
      <c r="L142" s="221"/>
      <c r="M142" s="221"/>
      <c r="N142" s="279"/>
      <c r="O142" s="280"/>
      <c r="P142" s="221"/>
      <c r="Q142" s="281"/>
      <c r="R142" s="282"/>
      <c r="S142" s="295"/>
      <c r="T142" s="296"/>
      <c r="U142" s="297"/>
      <c r="V142" s="298"/>
      <c r="W142" s="214"/>
    </row>
    <row r="143" spans="1:23" ht="105.75" customHeight="1">
      <c r="A143" s="204"/>
      <c r="B143" s="350" t="s">
        <v>565</v>
      </c>
      <c r="C143" s="294">
        <v>15.66</v>
      </c>
      <c r="D143" s="308">
        <v>2897.09267</v>
      </c>
      <c r="E143" s="306" t="s">
        <v>546</v>
      </c>
      <c r="F143" s="306" t="s">
        <v>547</v>
      </c>
      <c r="G143" s="358" t="s">
        <v>696</v>
      </c>
      <c r="H143" s="355" t="s">
        <v>682</v>
      </c>
      <c r="I143" s="293"/>
      <c r="J143" s="308"/>
      <c r="K143" s="221"/>
      <c r="L143" s="221"/>
      <c r="M143" s="221"/>
      <c r="N143" s="279"/>
      <c r="O143" s="280"/>
      <c r="P143" s="221"/>
      <c r="Q143" s="281"/>
      <c r="R143" s="282"/>
      <c r="S143" s="295"/>
      <c r="T143" s="296"/>
      <c r="U143" s="297"/>
      <c r="V143" s="298"/>
      <c r="W143" s="214"/>
    </row>
    <row r="144" spans="1:23" ht="72.75" customHeight="1">
      <c r="A144" s="204"/>
      <c r="B144" s="350" t="s">
        <v>566</v>
      </c>
      <c r="C144" s="294">
        <v>8.5549999999999997</v>
      </c>
      <c r="D144" s="308">
        <v>2755.4103300000002</v>
      </c>
      <c r="E144" s="306" t="s">
        <v>595</v>
      </c>
      <c r="F144" s="306"/>
      <c r="G144" s="292"/>
      <c r="H144" s="292"/>
      <c r="I144" s="293"/>
      <c r="J144" s="308"/>
      <c r="K144" s="221"/>
      <c r="L144" s="221"/>
      <c r="M144" s="221"/>
      <c r="N144" s="279"/>
      <c r="O144" s="280"/>
      <c r="P144" s="221"/>
      <c r="Q144" s="281"/>
      <c r="R144" s="282"/>
      <c r="S144" s="295"/>
      <c r="T144" s="296"/>
      <c r="U144" s="297"/>
      <c r="V144" s="298"/>
      <c r="W144" s="214"/>
    </row>
    <row r="145" spans="1:23" ht="76.5" customHeight="1">
      <c r="A145" s="204"/>
      <c r="B145" s="350" t="s">
        <v>567</v>
      </c>
      <c r="C145" s="294">
        <v>17</v>
      </c>
      <c r="D145" s="308" t="s">
        <v>568</v>
      </c>
      <c r="E145" s="306" t="s">
        <v>595</v>
      </c>
      <c r="F145" s="306" t="s">
        <v>647</v>
      </c>
      <c r="G145" s="353" t="s">
        <v>660</v>
      </c>
      <c r="H145" s="355" t="s">
        <v>664</v>
      </c>
      <c r="I145" s="293"/>
      <c r="J145" s="308"/>
      <c r="K145" s="221"/>
      <c r="L145" s="221"/>
      <c r="M145" s="221"/>
      <c r="N145" s="279"/>
      <c r="O145" s="280"/>
      <c r="P145" s="221"/>
      <c r="Q145" s="281"/>
      <c r="R145" s="282"/>
      <c r="S145" s="295"/>
      <c r="T145" s="296"/>
      <c r="U145" s="297"/>
      <c r="V145" s="298"/>
      <c r="W145" s="214"/>
    </row>
    <row r="146" spans="1:23" ht="150.75" customHeight="1">
      <c r="A146" s="204"/>
      <c r="B146" s="350" t="s">
        <v>569</v>
      </c>
      <c r="C146" s="292">
        <v>12.5</v>
      </c>
      <c r="D146" s="308">
        <v>3730.453</v>
      </c>
      <c r="E146" s="306" t="s">
        <v>572</v>
      </c>
      <c r="F146" s="306" t="s">
        <v>574</v>
      </c>
      <c r="G146" s="360" t="s">
        <v>697</v>
      </c>
      <c r="H146" s="355" t="s">
        <v>651</v>
      </c>
      <c r="I146" s="293"/>
      <c r="J146" s="308"/>
      <c r="K146" s="221"/>
      <c r="L146" s="221"/>
      <c r="M146" s="221"/>
      <c r="N146" s="279"/>
      <c r="O146" s="280"/>
      <c r="P146" s="221"/>
      <c r="Q146" s="281"/>
      <c r="R146" s="282"/>
      <c r="S146" s="295"/>
      <c r="T146" s="296"/>
      <c r="U146" s="297"/>
      <c r="V146" s="298"/>
      <c r="W146" s="214"/>
    </row>
    <row r="147" spans="1:23" ht="111" customHeight="1">
      <c r="A147" s="204"/>
      <c r="B147" s="350" t="s">
        <v>570</v>
      </c>
      <c r="C147" s="292">
        <v>2</v>
      </c>
      <c r="D147" s="308">
        <v>1260.4426699999999</v>
      </c>
      <c r="E147" s="306" t="s">
        <v>573</v>
      </c>
      <c r="F147" s="306" t="s">
        <v>574</v>
      </c>
      <c r="G147" s="293" t="s">
        <v>698</v>
      </c>
      <c r="H147" s="355" t="s">
        <v>651</v>
      </c>
      <c r="I147" s="293"/>
      <c r="J147" s="308"/>
      <c r="K147" s="221"/>
      <c r="L147" s="221"/>
      <c r="M147" s="221"/>
      <c r="N147" s="279"/>
      <c r="O147" s="280"/>
      <c r="P147" s="221"/>
      <c r="Q147" s="281"/>
      <c r="R147" s="282"/>
      <c r="S147" s="295"/>
      <c r="T147" s="296"/>
      <c r="U147" s="297"/>
      <c r="V147" s="298"/>
      <c r="W147" s="214"/>
    </row>
    <row r="148" spans="1:23" ht="99.75" customHeight="1">
      <c r="A148" s="204"/>
      <c r="B148" s="350" t="s">
        <v>571</v>
      </c>
      <c r="C148" s="292">
        <v>6</v>
      </c>
      <c r="D148" s="308">
        <v>1854.06233</v>
      </c>
      <c r="E148" s="306" t="s">
        <v>573</v>
      </c>
      <c r="F148" s="306" t="s">
        <v>574</v>
      </c>
      <c r="G148" s="293" t="s">
        <v>699</v>
      </c>
      <c r="H148" s="355" t="s">
        <v>651</v>
      </c>
      <c r="I148" s="293"/>
      <c r="J148" s="308"/>
      <c r="K148" s="221"/>
      <c r="L148" s="221"/>
      <c r="M148" s="221"/>
      <c r="N148" s="279"/>
      <c r="O148" s="280"/>
      <c r="P148" s="221"/>
      <c r="Q148" s="281"/>
      <c r="R148" s="282"/>
      <c r="S148" s="295"/>
      <c r="T148" s="296"/>
      <c r="U148" s="297"/>
      <c r="V148" s="298"/>
      <c r="W148" s="214"/>
    </row>
    <row r="149" spans="1:23" ht="65.25" customHeight="1">
      <c r="A149" s="204"/>
      <c r="B149" s="307" t="s">
        <v>476</v>
      </c>
      <c r="C149" s="292">
        <v>3</v>
      </c>
      <c r="D149" s="294">
        <v>99.9</v>
      </c>
      <c r="E149" s="306"/>
      <c r="F149" s="306"/>
      <c r="G149" s="292"/>
      <c r="H149" s="292"/>
      <c r="I149" s="293"/>
      <c r="J149" s="308"/>
      <c r="K149" s="221"/>
      <c r="L149" s="221"/>
      <c r="M149" s="221"/>
      <c r="N149" s="279"/>
      <c r="O149" s="280"/>
      <c r="P149" s="221"/>
      <c r="Q149" s="281"/>
      <c r="R149" s="282"/>
      <c r="S149" s="295"/>
      <c r="T149" s="296"/>
      <c r="U149" s="297"/>
      <c r="V149" s="298"/>
      <c r="W149" s="214"/>
    </row>
    <row r="150" spans="1:23" ht="103.5" customHeight="1">
      <c r="A150" s="204"/>
      <c r="B150" s="307" t="s">
        <v>577</v>
      </c>
      <c r="C150" s="292">
        <v>4</v>
      </c>
      <c r="D150" s="294">
        <v>99.9</v>
      </c>
      <c r="E150" s="306"/>
      <c r="F150" s="306"/>
      <c r="G150" s="292"/>
      <c r="H150" s="292"/>
      <c r="I150" s="293"/>
      <c r="J150" s="308"/>
      <c r="K150" s="221"/>
      <c r="L150" s="221"/>
      <c r="M150" s="221"/>
      <c r="N150" s="279"/>
      <c r="O150" s="280"/>
      <c r="P150" s="221"/>
      <c r="Q150" s="281"/>
      <c r="R150" s="282"/>
      <c r="S150" s="295"/>
      <c r="T150" s="296"/>
      <c r="U150" s="297"/>
      <c r="V150" s="298"/>
      <c r="W150" s="214"/>
    </row>
    <row r="151" spans="1:23" ht="99" customHeight="1">
      <c r="A151" s="204"/>
      <c r="B151" s="307" t="s">
        <v>578</v>
      </c>
      <c r="C151" s="292">
        <v>10</v>
      </c>
      <c r="D151" s="308">
        <v>2085.26667</v>
      </c>
      <c r="E151" s="306"/>
      <c r="F151" s="306"/>
      <c r="G151" s="292"/>
      <c r="H151" s="292"/>
      <c r="I151" s="293"/>
      <c r="J151" s="308"/>
      <c r="K151" s="221"/>
      <c r="L151" s="221"/>
      <c r="M151" s="221"/>
      <c r="N151" s="279"/>
      <c r="O151" s="280"/>
      <c r="P151" s="221"/>
      <c r="Q151" s="281"/>
      <c r="R151" s="282"/>
      <c r="S151" s="295"/>
      <c r="T151" s="296"/>
      <c r="U151" s="297"/>
      <c r="V151" s="298"/>
      <c r="W151" s="214"/>
    </row>
    <row r="152" spans="1:23" ht="82.5" customHeight="1">
      <c r="A152" s="204"/>
      <c r="B152" s="350" t="s">
        <v>579</v>
      </c>
      <c r="C152" s="310">
        <v>1.5640000000000001</v>
      </c>
      <c r="D152" s="315">
        <v>99.62</v>
      </c>
      <c r="E152" s="292"/>
      <c r="F152" s="292"/>
      <c r="G152" s="292"/>
      <c r="H152" s="292"/>
      <c r="I152" s="293"/>
      <c r="J152" s="308"/>
      <c r="K152" s="221"/>
      <c r="L152" s="221"/>
      <c r="M152" s="221"/>
      <c r="N152" s="279"/>
      <c r="O152" s="280"/>
      <c r="P152" s="221"/>
      <c r="Q152" s="281"/>
      <c r="R152" s="282"/>
      <c r="S152" s="295"/>
      <c r="T152" s="296"/>
      <c r="U152" s="297"/>
      <c r="V152" s="298"/>
      <c r="W152" s="214"/>
    </row>
    <row r="153" spans="1:23" ht="81" customHeight="1">
      <c r="A153" s="204"/>
      <c r="B153" s="307" t="s">
        <v>582</v>
      </c>
      <c r="C153" s="310">
        <v>4</v>
      </c>
      <c r="D153" s="315">
        <v>99</v>
      </c>
      <c r="E153" s="292"/>
      <c r="F153" s="292"/>
      <c r="G153" s="292"/>
      <c r="H153" s="292"/>
      <c r="I153" s="293"/>
      <c r="J153" s="308"/>
      <c r="K153" s="221"/>
      <c r="L153" s="221"/>
      <c r="M153" s="221"/>
      <c r="N153" s="279"/>
      <c r="O153" s="280"/>
      <c r="P153" s="221"/>
      <c r="Q153" s="281"/>
      <c r="R153" s="282"/>
      <c r="S153" s="295"/>
      <c r="T153" s="296"/>
      <c r="U153" s="297"/>
      <c r="V153" s="298"/>
      <c r="W153" s="214"/>
    </row>
    <row r="154" spans="1:23" ht="82.5" customHeight="1">
      <c r="A154" s="204"/>
      <c r="B154" s="350" t="s">
        <v>635</v>
      </c>
      <c r="C154" s="294">
        <v>10.772</v>
      </c>
      <c r="D154" s="292"/>
      <c r="E154" s="292"/>
      <c r="F154" s="292"/>
      <c r="G154" s="292"/>
      <c r="H154" s="292"/>
      <c r="I154" s="293"/>
      <c r="J154" s="308"/>
      <c r="K154" s="221"/>
      <c r="L154" s="221"/>
      <c r="M154" s="221"/>
      <c r="N154" s="279"/>
      <c r="O154" s="280"/>
      <c r="P154" s="221"/>
      <c r="Q154" s="281"/>
      <c r="R154" s="282"/>
      <c r="S154" s="295"/>
      <c r="T154" s="296"/>
      <c r="U154" s="297"/>
      <c r="V154" s="298"/>
      <c r="W154" s="214"/>
    </row>
    <row r="155" spans="1:23" ht="82.5" customHeight="1">
      <c r="A155" s="204"/>
      <c r="B155" s="350" t="s">
        <v>634</v>
      </c>
      <c r="C155" s="294">
        <v>6.3</v>
      </c>
      <c r="D155" s="292">
        <v>300</v>
      </c>
      <c r="E155" s="292"/>
      <c r="F155" s="292"/>
      <c r="G155" s="292"/>
      <c r="H155" s="292"/>
      <c r="I155" s="293"/>
      <c r="J155" s="308"/>
      <c r="K155" s="221"/>
      <c r="L155" s="221"/>
      <c r="M155" s="221"/>
      <c r="N155" s="279"/>
      <c r="O155" s="280"/>
      <c r="P155" s="221"/>
      <c r="Q155" s="281"/>
      <c r="R155" s="282"/>
      <c r="S155" s="295"/>
      <c r="T155" s="296"/>
      <c r="U155" s="297"/>
      <c r="V155" s="298"/>
      <c r="W155" s="214"/>
    </row>
    <row r="156" spans="1:23" ht="67.5" customHeight="1">
      <c r="A156" s="204"/>
      <c r="B156" s="350" t="s">
        <v>590</v>
      </c>
      <c r="C156" s="316">
        <v>908.72799999999995</v>
      </c>
      <c r="D156" s="315">
        <v>10880.058000000001</v>
      </c>
      <c r="E156" s="41" t="s">
        <v>592</v>
      </c>
      <c r="F156" s="306" t="s">
        <v>647</v>
      </c>
      <c r="G156" s="353" t="s">
        <v>660</v>
      </c>
      <c r="H156" s="355" t="s">
        <v>665</v>
      </c>
      <c r="I156" s="293"/>
      <c r="J156" s="308"/>
      <c r="K156" s="221"/>
      <c r="L156" s="221"/>
      <c r="M156" s="221"/>
      <c r="N156" s="279"/>
      <c r="O156" s="280"/>
      <c r="P156" s="221"/>
      <c r="Q156" s="281"/>
      <c r="R156" s="282"/>
      <c r="S156" s="295"/>
      <c r="T156" s="296"/>
      <c r="U156" s="297"/>
      <c r="V156" s="298"/>
      <c r="W156" s="214"/>
    </row>
    <row r="157" spans="1:23" ht="69.75" customHeight="1">
      <c r="A157" s="204"/>
      <c r="B157" s="351" t="s">
        <v>591</v>
      </c>
      <c r="C157" s="316">
        <v>1751.425</v>
      </c>
      <c r="D157" s="312">
        <v>21534.268749999999</v>
      </c>
      <c r="E157" s="41" t="s">
        <v>592</v>
      </c>
      <c r="F157" s="306" t="s">
        <v>647</v>
      </c>
      <c r="G157" s="353" t="s">
        <v>660</v>
      </c>
      <c r="H157" s="355" t="s">
        <v>666</v>
      </c>
      <c r="I157" s="293"/>
      <c r="J157" s="308"/>
      <c r="K157" s="221"/>
      <c r="L157" s="221"/>
      <c r="M157" s="221"/>
      <c r="N157" s="279"/>
      <c r="O157" s="280"/>
      <c r="P157" s="221"/>
      <c r="Q157" s="281"/>
      <c r="R157" s="282"/>
      <c r="S157" s="295"/>
      <c r="T157" s="296"/>
      <c r="U157" s="297"/>
      <c r="V157" s="298"/>
      <c r="W157" s="214"/>
    </row>
    <row r="158" spans="1:23" ht="152.25" customHeight="1">
      <c r="A158" s="204"/>
      <c r="B158" s="399" t="s">
        <v>580</v>
      </c>
      <c r="C158" s="310">
        <v>29.7</v>
      </c>
      <c r="D158" s="315">
        <v>98.84</v>
      </c>
      <c r="E158" s="292"/>
      <c r="F158" s="292"/>
      <c r="G158" s="292"/>
      <c r="H158" s="292"/>
      <c r="I158" s="293"/>
      <c r="J158" s="308"/>
      <c r="K158" s="221"/>
      <c r="L158" s="221"/>
      <c r="M158" s="221"/>
      <c r="N158" s="279"/>
      <c r="O158" s="280"/>
      <c r="P158" s="221"/>
      <c r="Q158" s="281"/>
      <c r="R158" s="282"/>
      <c r="S158" s="295"/>
      <c r="T158" s="296"/>
      <c r="U158" s="297"/>
      <c r="V158" s="298"/>
      <c r="W158" s="214"/>
    </row>
    <row r="159" spans="1:23" ht="128.25" customHeight="1">
      <c r="A159" s="204"/>
      <c r="B159" s="352" t="s">
        <v>581</v>
      </c>
      <c r="C159" s="310">
        <v>173.32499999999999</v>
      </c>
      <c r="D159" s="315">
        <v>99.73</v>
      </c>
      <c r="E159" s="292"/>
      <c r="F159" s="292"/>
      <c r="G159" s="292"/>
      <c r="H159" s="292"/>
      <c r="I159" s="293"/>
      <c r="J159" s="308"/>
      <c r="K159" s="221"/>
      <c r="L159" s="221"/>
      <c r="M159" s="221"/>
      <c r="N159" s="279"/>
      <c r="O159" s="280"/>
      <c r="P159" s="221"/>
      <c r="Q159" s="281"/>
      <c r="R159" s="282"/>
      <c r="S159" s="295"/>
      <c r="T159" s="296"/>
      <c r="U159" s="297"/>
      <c r="V159" s="298"/>
      <c r="W159" s="214"/>
    </row>
    <row r="160" spans="1:23" ht="157.5" customHeight="1">
      <c r="A160" s="204"/>
      <c r="B160" s="400" t="s">
        <v>644</v>
      </c>
      <c r="C160" s="310">
        <v>1.4E-2</v>
      </c>
      <c r="D160" s="311">
        <v>5072.2903299999998</v>
      </c>
      <c r="E160" s="41" t="s">
        <v>676</v>
      </c>
      <c r="F160" s="41" t="s">
        <v>677</v>
      </c>
      <c r="G160" s="353" t="s">
        <v>669</v>
      </c>
      <c r="H160" s="355" t="s">
        <v>678</v>
      </c>
      <c r="I160" s="293"/>
      <c r="J160" s="308"/>
      <c r="K160" s="221"/>
      <c r="L160" s="221"/>
      <c r="M160" s="221"/>
      <c r="N160" s="279"/>
      <c r="O160" s="280"/>
      <c r="P160" s="221"/>
      <c r="Q160" s="281"/>
      <c r="R160" s="282"/>
      <c r="S160" s="295"/>
      <c r="T160" s="296"/>
      <c r="U160" s="297"/>
      <c r="V160" s="298"/>
      <c r="W160" s="214"/>
    </row>
    <row r="161" spans="1:23" ht="84" customHeight="1">
      <c r="A161" s="204"/>
      <c r="B161" s="350" t="s">
        <v>593</v>
      </c>
      <c r="C161" s="316">
        <v>174</v>
      </c>
      <c r="D161" s="312">
        <v>1488.6666700000001</v>
      </c>
      <c r="E161" s="41" t="s">
        <v>667</v>
      </c>
      <c r="F161" s="41" t="s">
        <v>668</v>
      </c>
      <c r="G161" s="353" t="s">
        <v>669</v>
      </c>
      <c r="H161" s="355" t="s">
        <v>670</v>
      </c>
      <c r="I161" s="293"/>
      <c r="J161" s="308"/>
      <c r="K161" s="221"/>
      <c r="L161" s="221"/>
      <c r="M161" s="221"/>
      <c r="N161" s="279"/>
      <c r="O161" s="280"/>
      <c r="P161" s="221"/>
      <c r="Q161" s="281"/>
      <c r="R161" s="282"/>
      <c r="S161" s="295"/>
      <c r="T161" s="296"/>
      <c r="U161" s="297"/>
      <c r="V161" s="298"/>
      <c r="W161" s="214"/>
    </row>
    <row r="162" spans="1:23" ht="82.5" customHeight="1">
      <c r="A162" s="204"/>
      <c r="B162" s="401" t="s">
        <v>594</v>
      </c>
      <c r="C162" s="310"/>
      <c r="D162" s="311">
        <v>199.36537999999999</v>
      </c>
      <c r="E162" s="292"/>
      <c r="F162" s="292"/>
      <c r="G162" s="292"/>
      <c r="H162" s="292"/>
      <c r="I162" s="293"/>
      <c r="J162" s="308"/>
      <c r="K162" s="221"/>
      <c r="L162" s="221"/>
      <c r="M162" s="221"/>
      <c r="N162" s="279"/>
      <c r="O162" s="280"/>
      <c r="P162" s="221"/>
      <c r="Q162" s="281"/>
      <c r="R162" s="282"/>
      <c r="S162" s="295"/>
      <c r="T162" s="296"/>
      <c r="U162" s="297"/>
      <c r="V162" s="298"/>
      <c r="W162" s="214"/>
    </row>
    <row r="163" spans="1:23" ht="45" customHeight="1">
      <c r="A163" s="204"/>
      <c r="B163" s="350" t="s">
        <v>643</v>
      </c>
      <c r="C163" s="347">
        <v>1.7484679999999999</v>
      </c>
      <c r="D163" s="311">
        <v>4142.1281600000002</v>
      </c>
      <c r="E163" s="292"/>
      <c r="F163" s="292"/>
      <c r="G163" s="292"/>
      <c r="H163" s="292"/>
      <c r="I163" s="293"/>
      <c r="J163" s="308"/>
      <c r="K163" s="221"/>
      <c r="L163" s="221"/>
      <c r="M163" s="221"/>
      <c r="N163" s="279"/>
      <c r="O163" s="280"/>
      <c r="P163" s="221"/>
      <c r="Q163" s="281"/>
      <c r="R163" s="282"/>
      <c r="S163" s="295"/>
      <c r="T163" s="296"/>
      <c r="U163" s="297"/>
      <c r="V163" s="298"/>
      <c r="W163" s="214"/>
    </row>
    <row r="164" spans="1:23" ht="68.25" customHeight="1">
      <c r="A164" s="204"/>
      <c r="B164" s="350" t="s">
        <v>583</v>
      </c>
      <c r="C164" s="313">
        <v>9.7000000000000003E-3</v>
      </c>
      <c r="D164" s="315">
        <v>99.9</v>
      </c>
      <c r="E164" s="292"/>
      <c r="F164" s="292"/>
      <c r="G164" s="292"/>
      <c r="H164" s="292"/>
      <c r="I164" s="293"/>
      <c r="J164" s="308"/>
      <c r="K164" s="221"/>
      <c r="L164" s="221"/>
      <c r="M164" s="221"/>
      <c r="N164" s="279"/>
      <c r="O164" s="280"/>
      <c r="P164" s="221"/>
      <c r="Q164" s="281"/>
      <c r="R164" s="282"/>
      <c r="S164" s="295"/>
      <c r="T164" s="296"/>
      <c r="U164" s="297"/>
      <c r="V164" s="298"/>
      <c r="W164" s="214"/>
    </row>
    <row r="165" spans="1:23" ht="75.75" customHeight="1">
      <c r="A165" s="204"/>
      <c r="B165" s="350" t="s">
        <v>584</v>
      </c>
      <c r="C165" s="314">
        <v>1.5259999999999999E-2</v>
      </c>
      <c r="D165" s="315">
        <v>99.9</v>
      </c>
      <c r="E165" s="292"/>
      <c r="F165" s="292"/>
      <c r="G165" s="292"/>
      <c r="H165" s="292"/>
      <c r="I165" s="293"/>
      <c r="J165" s="308"/>
      <c r="K165" s="221"/>
      <c r="L165" s="221"/>
      <c r="M165" s="221"/>
      <c r="N165" s="279"/>
      <c r="O165" s="280"/>
      <c r="P165" s="221"/>
      <c r="Q165" s="281"/>
      <c r="R165" s="282"/>
      <c r="S165" s="295"/>
      <c r="T165" s="296"/>
      <c r="U165" s="297"/>
      <c r="V165" s="298"/>
      <c r="W165" s="214"/>
    </row>
    <row r="166" spans="1:23" ht="75" customHeight="1">
      <c r="A166" s="204"/>
      <c r="B166" s="350" t="s">
        <v>585</v>
      </c>
      <c r="C166" s="314">
        <v>1.218E-2</v>
      </c>
      <c r="D166" s="315">
        <v>99.9</v>
      </c>
      <c r="E166" s="292"/>
      <c r="F166" s="292"/>
      <c r="G166" s="292"/>
      <c r="H166" s="292"/>
      <c r="I166" s="293"/>
      <c r="J166" s="308"/>
      <c r="K166" s="221"/>
      <c r="L166" s="221"/>
      <c r="M166" s="221"/>
      <c r="N166" s="279"/>
      <c r="O166" s="280"/>
      <c r="P166" s="221"/>
      <c r="Q166" s="281"/>
      <c r="R166" s="282"/>
      <c r="S166" s="295"/>
      <c r="T166" s="296"/>
      <c r="U166" s="297"/>
      <c r="V166" s="298"/>
      <c r="W166" s="214"/>
    </row>
    <row r="167" spans="1:23" ht="84" customHeight="1">
      <c r="A167" s="204"/>
      <c r="B167" s="350" t="s">
        <v>586</v>
      </c>
      <c r="C167" s="402">
        <v>3.4160000000000003E-2</v>
      </c>
      <c r="D167" s="315">
        <v>99.9</v>
      </c>
      <c r="E167" s="292"/>
      <c r="F167" s="292"/>
      <c r="G167" s="292"/>
      <c r="H167" s="292"/>
      <c r="I167" s="293"/>
      <c r="J167" s="308"/>
      <c r="K167" s="221"/>
      <c r="L167" s="221"/>
      <c r="M167" s="221"/>
      <c r="N167" s="279"/>
      <c r="O167" s="280"/>
      <c r="P167" s="221"/>
      <c r="Q167" s="281"/>
      <c r="R167" s="282"/>
      <c r="S167" s="295"/>
      <c r="T167" s="296"/>
      <c r="U167" s="297"/>
      <c r="V167" s="298"/>
      <c r="W167" s="214"/>
    </row>
    <row r="168" spans="1:23" ht="89.25" customHeight="1">
      <c r="A168" s="204"/>
      <c r="B168" s="350" t="s">
        <v>587</v>
      </c>
      <c r="C168" s="314">
        <v>5.5640000000000002E-2</v>
      </c>
      <c r="D168" s="315">
        <v>99.9</v>
      </c>
      <c r="E168" s="292"/>
      <c r="F168" s="292"/>
      <c r="G168" s="292"/>
      <c r="H168" s="292"/>
      <c r="I168" s="293"/>
      <c r="J168" s="308"/>
      <c r="K168" s="221"/>
      <c r="L168" s="221"/>
      <c r="M168" s="221"/>
      <c r="N168" s="279"/>
      <c r="O168" s="280"/>
      <c r="P168" s="221"/>
      <c r="Q168" s="281"/>
      <c r="R168" s="282"/>
      <c r="S168" s="295"/>
      <c r="T168" s="296"/>
      <c r="U168" s="297"/>
      <c r="V168" s="298"/>
      <c r="W168" s="214"/>
    </row>
    <row r="169" spans="1:23" ht="105.75" customHeight="1">
      <c r="A169" s="204"/>
      <c r="B169" s="352" t="s">
        <v>588</v>
      </c>
      <c r="C169" s="292"/>
      <c r="D169" s="170">
        <v>2200</v>
      </c>
      <c r="E169" s="317">
        <v>43641</v>
      </c>
      <c r="F169" s="306" t="s">
        <v>650</v>
      </c>
      <c r="G169" s="353" t="s">
        <v>671</v>
      </c>
      <c r="H169" s="355" t="s">
        <v>672</v>
      </c>
      <c r="I169" s="293"/>
      <c r="J169" s="308"/>
      <c r="K169" s="221"/>
      <c r="L169" s="221"/>
      <c r="M169" s="221"/>
      <c r="N169" s="279"/>
      <c r="O169" s="280"/>
      <c r="P169" s="221"/>
      <c r="Q169" s="281"/>
      <c r="R169" s="282"/>
      <c r="S169" s="295"/>
      <c r="T169" s="296"/>
      <c r="U169" s="297"/>
      <c r="V169" s="298"/>
      <c r="W169" s="214"/>
    </row>
    <row r="170" spans="1:23" ht="112.5" customHeight="1">
      <c r="A170" s="204"/>
      <c r="B170" s="352" t="s">
        <v>589</v>
      </c>
      <c r="C170" s="292"/>
      <c r="D170" s="311">
        <v>2608.6666700000001</v>
      </c>
      <c r="E170" s="317">
        <v>43641</v>
      </c>
      <c r="F170" s="306" t="s">
        <v>650</v>
      </c>
      <c r="G170" s="353" t="s">
        <v>671</v>
      </c>
      <c r="H170" s="355" t="s">
        <v>673</v>
      </c>
      <c r="I170" s="293"/>
      <c r="J170" s="308"/>
      <c r="K170" s="221"/>
      <c r="L170" s="221"/>
      <c r="M170" s="221"/>
      <c r="N170" s="279"/>
      <c r="O170" s="280"/>
      <c r="P170" s="221"/>
      <c r="Q170" s="281"/>
      <c r="R170" s="282"/>
      <c r="S170" s="295"/>
      <c r="T170" s="296"/>
      <c r="U170" s="297"/>
      <c r="V170" s="298"/>
      <c r="W170" s="214"/>
    </row>
    <row r="171" spans="1:23" ht="20.25">
      <c r="A171" s="825" t="s">
        <v>391</v>
      </c>
      <c r="B171" s="825"/>
      <c r="C171" s="825"/>
      <c r="D171" s="825"/>
      <c r="E171" s="825"/>
      <c r="F171" s="825"/>
      <c r="G171" s="825"/>
      <c r="H171" s="825"/>
      <c r="I171" s="825"/>
      <c r="J171" s="825"/>
      <c r="K171" s="825"/>
      <c r="L171" s="825"/>
      <c r="M171" s="825"/>
      <c r="N171" s="825"/>
      <c r="O171" s="825"/>
      <c r="P171" s="825"/>
      <c r="Q171" s="825"/>
      <c r="R171" s="825"/>
      <c r="S171" s="825"/>
      <c r="T171" s="825"/>
      <c r="U171" s="825"/>
      <c r="V171" s="825"/>
    </row>
    <row r="172" spans="1:23" ht="98.85" customHeight="1">
      <c r="A172" s="205">
        <v>1</v>
      </c>
      <c r="B172" s="238" t="s">
        <v>392</v>
      </c>
      <c r="C172" s="232"/>
      <c r="D172" s="235"/>
      <c r="E172" s="235"/>
      <c r="F172" s="235"/>
      <c r="G172" s="235"/>
      <c r="H172" s="235"/>
      <c r="I172" s="259">
        <v>5.0065900000000001</v>
      </c>
      <c r="J172" s="271">
        <v>91536.142999999996</v>
      </c>
      <c r="K172" s="222">
        <v>43523</v>
      </c>
      <c r="L172" s="222">
        <v>43559</v>
      </c>
      <c r="M172" s="222">
        <v>43579</v>
      </c>
      <c r="N172" s="235"/>
      <c r="O172" s="265">
        <v>1</v>
      </c>
      <c r="P172" s="222">
        <v>43584</v>
      </c>
      <c r="Q172" s="232"/>
      <c r="R172" s="248">
        <v>91536.142999999996</v>
      </c>
      <c r="S172" s="242">
        <f>J172-R172</f>
        <v>0</v>
      </c>
      <c r="T172" s="223">
        <v>43598</v>
      </c>
      <c r="U172" s="225" t="s">
        <v>492</v>
      </c>
      <c r="V172" s="216">
        <v>43769</v>
      </c>
      <c r="W172" s="214" t="s">
        <v>406</v>
      </c>
    </row>
    <row r="173" spans="1:23" ht="88.5" customHeight="1">
      <c r="A173" s="205">
        <v>2</v>
      </c>
      <c r="B173" s="266" t="s">
        <v>480</v>
      </c>
      <c r="C173" s="229"/>
      <c r="D173" s="235"/>
      <c r="E173" s="235"/>
      <c r="F173" s="235"/>
      <c r="G173" s="235"/>
      <c r="H173" s="235"/>
      <c r="I173" s="267">
        <v>4</v>
      </c>
      <c r="J173" s="271">
        <v>97938.731280000007</v>
      </c>
      <c r="K173" s="222">
        <v>43560</v>
      </c>
      <c r="L173" s="222">
        <v>43577</v>
      </c>
      <c r="M173" s="222">
        <v>43593</v>
      </c>
      <c r="N173" s="240"/>
      <c r="O173" s="261">
        <v>1</v>
      </c>
      <c r="P173" s="222">
        <v>43602</v>
      </c>
      <c r="Q173" s="258"/>
      <c r="R173" s="246">
        <v>97938.731280000007</v>
      </c>
      <c r="S173" s="242"/>
      <c r="T173" s="223">
        <v>43612</v>
      </c>
      <c r="U173" s="225" t="s">
        <v>521</v>
      </c>
      <c r="V173" s="216">
        <v>43769</v>
      </c>
      <c r="W173" s="214"/>
    </row>
    <row r="174" spans="1:23" ht="78.75" customHeight="1">
      <c r="A174" s="205">
        <v>3</v>
      </c>
      <c r="B174" s="266" t="s">
        <v>481</v>
      </c>
      <c r="C174" s="229"/>
      <c r="D174" s="235"/>
      <c r="E174" s="235"/>
      <c r="F174" s="235"/>
      <c r="G174" s="235"/>
      <c r="H174" s="235"/>
      <c r="I174" s="248">
        <v>6.6896800000000001</v>
      </c>
      <c r="J174" s="271">
        <v>166738.32021999999</v>
      </c>
      <c r="K174" s="222">
        <v>43560</v>
      </c>
      <c r="L174" s="222">
        <v>43573</v>
      </c>
      <c r="M174" s="222">
        <v>43593</v>
      </c>
      <c r="N174" s="240"/>
      <c r="O174" s="261"/>
      <c r="P174" s="222">
        <v>43601</v>
      </c>
      <c r="Q174" s="258"/>
      <c r="R174" s="246">
        <v>166738.32021999999</v>
      </c>
      <c r="S174" s="242">
        <f t="shared" ref="S174:S180" si="3">J174-R174</f>
        <v>0</v>
      </c>
      <c r="T174" s="226">
        <v>43615</v>
      </c>
      <c r="U174" s="225" t="s">
        <v>528</v>
      </c>
      <c r="V174" s="216">
        <v>43769</v>
      </c>
      <c r="W174" s="214" t="s">
        <v>499</v>
      </c>
    </row>
    <row r="175" spans="1:23" ht="101.25" customHeight="1">
      <c r="A175" s="205">
        <v>4</v>
      </c>
      <c r="B175" s="266" t="s">
        <v>482</v>
      </c>
      <c r="C175" s="229"/>
      <c r="D175" s="235"/>
      <c r="E175" s="235"/>
      <c r="F175" s="235"/>
      <c r="G175" s="235"/>
      <c r="H175" s="235"/>
      <c r="I175" s="264">
        <v>12</v>
      </c>
      <c r="J175" s="271">
        <v>290251.07890000002</v>
      </c>
      <c r="K175" s="222">
        <v>43560</v>
      </c>
      <c r="L175" s="222">
        <v>43573</v>
      </c>
      <c r="M175" s="222">
        <v>43593</v>
      </c>
      <c r="N175" s="240"/>
      <c r="O175" s="261">
        <v>2</v>
      </c>
      <c r="P175" s="222">
        <v>43601</v>
      </c>
      <c r="Q175" s="258"/>
      <c r="R175" s="246">
        <v>288799.82351000002</v>
      </c>
      <c r="S175" s="242">
        <f t="shared" si="3"/>
        <v>1451.2553900000057</v>
      </c>
      <c r="T175" s="223">
        <v>43619</v>
      </c>
      <c r="U175" s="225" t="s">
        <v>533</v>
      </c>
      <c r="V175" s="216">
        <v>43769</v>
      </c>
      <c r="W175" s="214" t="s">
        <v>513</v>
      </c>
    </row>
    <row r="176" spans="1:23" ht="98.85" customHeight="1">
      <c r="A176" s="205">
        <v>5</v>
      </c>
      <c r="B176" s="238" t="s">
        <v>393</v>
      </c>
      <c r="C176" s="232"/>
      <c r="D176" s="235"/>
      <c r="E176" s="235"/>
      <c r="F176" s="235"/>
      <c r="G176" s="235"/>
      <c r="H176" s="235"/>
      <c r="I176" s="259">
        <v>9</v>
      </c>
      <c r="J176" s="271">
        <v>141427.986</v>
      </c>
      <c r="K176" s="222">
        <v>43553</v>
      </c>
      <c r="L176" s="222">
        <v>43566</v>
      </c>
      <c r="M176" s="222">
        <v>43581</v>
      </c>
      <c r="N176" s="235"/>
      <c r="O176" s="265">
        <v>1</v>
      </c>
      <c r="P176" s="222">
        <v>43591</v>
      </c>
      <c r="Q176" s="232"/>
      <c r="R176" s="247">
        <v>141427.986</v>
      </c>
      <c r="S176" s="242">
        <f t="shared" si="3"/>
        <v>0</v>
      </c>
      <c r="T176" s="223">
        <v>43607</v>
      </c>
      <c r="U176" s="256" t="s">
        <v>512</v>
      </c>
      <c r="V176" s="216">
        <v>43769</v>
      </c>
      <c r="W176" s="165" t="s">
        <v>466</v>
      </c>
    </row>
    <row r="177" spans="1:23" ht="114.75" customHeight="1">
      <c r="A177" s="205">
        <v>6</v>
      </c>
      <c r="B177" s="238" t="s">
        <v>410</v>
      </c>
      <c r="C177" s="232"/>
      <c r="D177" s="235"/>
      <c r="E177" s="235"/>
      <c r="F177" s="235"/>
      <c r="G177" s="235"/>
      <c r="H177" s="235"/>
      <c r="I177" s="259">
        <v>3.85</v>
      </c>
      <c r="J177" s="260">
        <v>66539.751999999993</v>
      </c>
      <c r="K177" s="222">
        <v>43523</v>
      </c>
      <c r="L177" s="222">
        <v>43557</v>
      </c>
      <c r="M177" s="222">
        <v>43573</v>
      </c>
      <c r="N177" s="235"/>
      <c r="O177" s="265">
        <v>1</v>
      </c>
      <c r="P177" s="222">
        <v>43577</v>
      </c>
      <c r="Q177" s="232"/>
      <c r="R177" s="249">
        <v>66539.751999999993</v>
      </c>
      <c r="S177" s="242">
        <f t="shared" si="3"/>
        <v>0</v>
      </c>
      <c r="T177" s="223">
        <v>43591</v>
      </c>
      <c r="U177" s="225" t="s">
        <v>504</v>
      </c>
      <c r="V177" s="216">
        <v>43769</v>
      </c>
      <c r="W177" s="214" t="s">
        <v>407</v>
      </c>
    </row>
    <row r="178" spans="1:23" ht="96.75" customHeight="1">
      <c r="A178" s="205">
        <v>7</v>
      </c>
      <c r="B178" s="238" t="s">
        <v>453</v>
      </c>
      <c r="C178" s="232"/>
      <c r="D178" s="235"/>
      <c r="E178" s="235"/>
      <c r="F178" s="235"/>
      <c r="G178" s="235"/>
      <c r="H178" s="235"/>
      <c r="I178" s="259">
        <v>5</v>
      </c>
      <c r="J178" s="271">
        <v>67975.404999999999</v>
      </c>
      <c r="K178" s="222">
        <v>43553</v>
      </c>
      <c r="L178" s="222">
        <v>43566</v>
      </c>
      <c r="M178" s="222">
        <v>43593</v>
      </c>
      <c r="N178" s="235"/>
      <c r="O178" s="265"/>
      <c r="P178" s="222">
        <v>43601</v>
      </c>
      <c r="Q178" s="232"/>
      <c r="R178" s="264">
        <v>67975.404999999999</v>
      </c>
      <c r="S178" s="242">
        <f t="shared" si="3"/>
        <v>0</v>
      </c>
      <c r="T178" s="223">
        <v>43612</v>
      </c>
      <c r="U178" s="225" t="s">
        <v>525</v>
      </c>
      <c r="V178" s="216">
        <v>43738</v>
      </c>
      <c r="W178" s="214" t="s">
        <v>468</v>
      </c>
    </row>
    <row r="179" spans="1:23" ht="201" customHeight="1">
      <c r="A179" s="205">
        <v>8</v>
      </c>
      <c r="B179" s="238" t="s">
        <v>454</v>
      </c>
      <c r="C179" s="232"/>
      <c r="D179" s="235"/>
      <c r="E179" s="235"/>
      <c r="F179" s="235"/>
      <c r="G179" s="235"/>
      <c r="H179" s="235"/>
      <c r="I179" s="259">
        <v>4</v>
      </c>
      <c r="J179" s="271">
        <v>49030.97</v>
      </c>
      <c r="K179" s="222">
        <v>43553</v>
      </c>
      <c r="L179" s="222">
        <v>43566</v>
      </c>
      <c r="M179" s="222">
        <v>43593</v>
      </c>
      <c r="N179" s="235"/>
      <c r="O179" s="265">
        <v>1</v>
      </c>
      <c r="P179" s="222">
        <v>43601</v>
      </c>
      <c r="Q179" s="232"/>
      <c r="R179" s="247">
        <v>49030.97</v>
      </c>
      <c r="S179" s="242">
        <f t="shared" si="3"/>
        <v>0</v>
      </c>
      <c r="T179" s="223">
        <v>43612</v>
      </c>
      <c r="U179" s="225" t="s">
        <v>523</v>
      </c>
      <c r="V179" s="216">
        <v>43738</v>
      </c>
      <c r="W179" s="214" t="s">
        <v>470</v>
      </c>
    </row>
    <row r="180" spans="1:23" ht="93.75">
      <c r="A180" s="205">
        <v>9</v>
      </c>
      <c r="B180" s="238" t="s">
        <v>455</v>
      </c>
      <c r="C180" s="232"/>
      <c r="D180" s="820"/>
      <c r="E180" s="820"/>
      <c r="F180" s="820"/>
      <c r="G180" s="820"/>
      <c r="H180" s="820"/>
      <c r="I180" s="259">
        <v>4.03</v>
      </c>
      <c r="J180" s="271">
        <v>47368.874000000003</v>
      </c>
      <c r="K180" s="222">
        <v>43560</v>
      </c>
      <c r="L180" s="222">
        <v>43574</v>
      </c>
      <c r="M180" s="222">
        <v>43593</v>
      </c>
      <c r="N180" s="240"/>
      <c r="O180" s="261"/>
      <c r="P180" s="222">
        <v>43602</v>
      </c>
      <c r="Q180" s="258"/>
      <c r="R180" s="246">
        <v>47368.874000000003</v>
      </c>
      <c r="S180" s="253">
        <f t="shared" si="3"/>
        <v>0</v>
      </c>
      <c r="T180" s="226">
        <v>43619</v>
      </c>
      <c r="U180" s="225" t="s">
        <v>534</v>
      </c>
      <c r="V180" s="216">
        <v>43738</v>
      </c>
      <c r="W180" s="214"/>
    </row>
    <row r="181" spans="1:23" ht="75">
      <c r="A181" s="205">
        <v>10</v>
      </c>
      <c r="B181" s="238" t="s">
        <v>456</v>
      </c>
      <c r="C181" s="232"/>
      <c r="D181" s="235"/>
      <c r="E181" s="235"/>
      <c r="F181" s="235"/>
      <c r="G181" s="235"/>
      <c r="H181" s="235"/>
      <c r="I181" s="259">
        <v>5</v>
      </c>
      <c r="J181" s="271">
        <v>67026.827999999994</v>
      </c>
      <c r="K181" s="217">
        <v>43601</v>
      </c>
      <c r="L181" s="222">
        <v>43615</v>
      </c>
      <c r="M181" s="222">
        <v>43635</v>
      </c>
      <c r="N181" s="235"/>
      <c r="O181" s="261">
        <v>1</v>
      </c>
      <c r="P181" s="217" t="s">
        <v>541</v>
      </c>
      <c r="Q181" s="232"/>
      <c r="R181" s="247">
        <v>67026.827999999994</v>
      </c>
      <c r="S181" s="242">
        <f>J181-R181</f>
        <v>0</v>
      </c>
      <c r="T181" s="223">
        <v>43649</v>
      </c>
      <c r="U181" s="225" t="s">
        <v>544</v>
      </c>
      <c r="V181" s="216">
        <v>43769</v>
      </c>
      <c r="W181" s="214"/>
    </row>
    <row r="182" spans="1:23" ht="93.75">
      <c r="A182" s="205">
        <v>11</v>
      </c>
      <c r="B182" s="238" t="s">
        <v>457</v>
      </c>
      <c r="C182" s="232"/>
      <c r="D182" s="235"/>
      <c r="E182" s="235"/>
      <c r="F182" s="235"/>
      <c r="G182" s="235"/>
      <c r="H182" s="235"/>
      <c r="I182" s="259">
        <v>1</v>
      </c>
      <c r="J182" s="271">
        <v>12716.538</v>
      </c>
      <c r="K182" s="222">
        <v>43537</v>
      </c>
      <c r="L182" s="222">
        <v>43553</v>
      </c>
      <c r="M182" s="222">
        <v>43572</v>
      </c>
      <c r="N182" s="235"/>
      <c r="O182" s="265">
        <v>1</v>
      </c>
      <c r="P182" s="222">
        <v>43577</v>
      </c>
      <c r="Q182" s="232"/>
      <c r="R182" s="248">
        <v>12716.538</v>
      </c>
      <c r="S182" s="242">
        <f t="shared" ref="S182:S189" si="4">J182-R182</f>
        <v>0</v>
      </c>
      <c r="T182" s="223">
        <v>43598</v>
      </c>
      <c r="U182" s="225" t="s">
        <v>491</v>
      </c>
      <c r="V182" s="216">
        <v>43708</v>
      </c>
      <c r="W182" s="214"/>
    </row>
    <row r="183" spans="1:23" ht="110.25" customHeight="1">
      <c r="A183" s="205">
        <v>12</v>
      </c>
      <c r="B183" s="238" t="s">
        <v>458</v>
      </c>
      <c r="C183" s="232"/>
      <c r="D183" s="235"/>
      <c r="E183" s="235"/>
      <c r="F183" s="235"/>
      <c r="G183" s="235"/>
      <c r="H183" s="235"/>
      <c r="I183" s="259">
        <v>5</v>
      </c>
      <c r="J183" s="271">
        <v>75820.867060000004</v>
      </c>
      <c r="K183" s="222">
        <v>43553</v>
      </c>
      <c r="L183" s="222">
        <v>43566</v>
      </c>
      <c r="M183" s="222">
        <v>43585</v>
      </c>
      <c r="N183" s="235"/>
      <c r="O183" s="265">
        <v>2</v>
      </c>
      <c r="P183" s="222">
        <v>43598</v>
      </c>
      <c r="Q183" s="232"/>
      <c r="R183" s="247">
        <v>75820.867060000004</v>
      </c>
      <c r="S183" s="242">
        <f t="shared" si="4"/>
        <v>0</v>
      </c>
      <c r="T183" s="223">
        <v>43612</v>
      </c>
      <c r="U183" s="225" t="s">
        <v>522</v>
      </c>
      <c r="V183" s="216">
        <v>43769</v>
      </c>
      <c r="W183" s="214" t="s">
        <v>469</v>
      </c>
    </row>
    <row r="184" spans="1:23" ht="93" customHeight="1">
      <c r="A184" s="205">
        <v>13</v>
      </c>
      <c r="B184" s="238" t="s">
        <v>459</v>
      </c>
      <c r="C184" s="232"/>
      <c r="D184" s="820"/>
      <c r="E184" s="820"/>
      <c r="F184" s="820"/>
      <c r="G184" s="820"/>
      <c r="H184" s="820"/>
      <c r="I184" s="259">
        <v>5</v>
      </c>
      <c r="J184" s="271">
        <v>39758.607360000002</v>
      </c>
      <c r="K184" s="222">
        <v>43560</v>
      </c>
      <c r="L184" s="222">
        <v>43577</v>
      </c>
      <c r="M184" s="222">
        <v>43593</v>
      </c>
      <c r="N184" s="240"/>
      <c r="O184" s="261"/>
      <c r="P184" s="222">
        <v>43602</v>
      </c>
      <c r="Q184" s="258"/>
      <c r="R184" s="246">
        <v>39758.607360000002</v>
      </c>
      <c r="S184" s="253">
        <f t="shared" si="4"/>
        <v>0</v>
      </c>
      <c r="T184" s="223">
        <v>43612</v>
      </c>
      <c r="U184" s="225" t="s">
        <v>526</v>
      </c>
      <c r="V184" s="216">
        <v>43738</v>
      </c>
      <c r="W184" s="214" t="s">
        <v>500</v>
      </c>
    </row>
    <row r="185" spans="1:23" ht="126" customHeight="1">
      <c r="A185" s="205">
        <v>14</v>
      </c>
      <c r="B185" s="238" t="s">
        <v>460</v>
      </c>
      <c r="C185" s="232"/>
      <c r="D185" s="235"/>
      <c r="E185" s="235"/>
      <c r="F185" s="235"/>
      <c r="G185" s="235"/>
      <c r="H185" s="235"/>
      <c r="I185" s="259">
        <v>5</v>
      </c>
      <c r="J185" s="271">
        <v>66585.20018</v>
      </c>
      <c r="K185" s="222">
        <v>43553</v>
      </c>
      <c r="L185" s="222">
        <v>43566</v>
      </c>
      <c r="M185" s="222">
        <v>43585</v>
      </c>
      <c r="N185" s="235"/>
      <c r="O185" s="265">
        <v>1</v>
      </c>
      <c r="P185" s="222">
        <v>43598</v>
      </c>
      <c r="Q185" s="232"/>
      <c r="R185" s="247">
        <v>66585.20018</v>
      </c>
      <c r="S185" s="242">
        <f t="shared" si="4"/>
        <v>0</v>
      </c>
      <c r="T185" s="223">
        <v>43607</v>
      </c>
      <c r="U185" s="225" t="s">
        <v>517</v>
      </c>
      <c r="V185" s="216">
        <v>43738</v>
      </c>
      <c r="W185" s="214" t="s">
        <v>472</v>
      </c>
    </row>
    <row r="186" spans="1:23" ht="98.85" customHeight="1">
      <c r="A186" s="205">
        <v>15</v>
      </c>
      <c r="B186" s="238" t="s">
        <v>461</v>
      </c>
      <c r="C186" s="232"/>
      <c r="D186" s="235"/>
      <c r="E186" s="235"/>
      <c r="F186" s="235"/>
      <c r="G186" s="235"/>
      <c r="H186" s="235"/>
      <c r="I186" s="259">
        <v>6</v>
      </c>
      <c r="J186" s="271">
        <v>82486.823109999998</v>
      </c>
      <c r="K186" s="222">
        <v>43553</v>
      </c>
      <c r="L186" s="222">
        <v>43567</v>
      </c>
      <c r="M186" s="222">
        <v>43585</v>
      </c>
      <c r="N186" s="235"/>
      <c r="O186" s="265">
        <v>1</v>
      </c>
      <c r="P186" s="222">
        <v>43598</v>
      </c>
      <c r="Q186" s="232"/>
      <c r="R186" s="247">
        <v>82486.823109999998</v>
      </c>
      <c r="S186" s="242">
        <f t="shared" si="4"/>
        <v>0</v>
      </c>
      <c r="T186" s="223">
        <v>43606</v>
      </c>
      <c r="U186" s="225" t="s">
        <v>508</v>
      </c>
      <c r="V186" s="216">
        <v>43769</v>
      </c>
      <c r="W186" s="214" t="s">
        <v>473</v>
      </c>
    </row>
    <row r="187" spans="1:23" ht="97.5" customHeight="1">
      <c r="A187" s="205">
        <v>16</v>
      </c>
      <c r="B187" s="238" t="s">
        <v>462</v>
      </c>
      <c r="C187" s="232"/>
      <c r="D187" s="235"/>
      <c r="E187" s="235"/>
      <c r="F187" s="235"/>
      <c r="G187" s="235"/>
      <c r="H187" s="235"/>
      <c r="I187" s="259">
        <v>2.2999999999999998</v>
      </c>
      <c r="J187" s="271">
        <v>36191.222139999998</v>
      </c>
      <c r="K187" s="222">
        <v>43553</v>
      </c>
      <c r="L187" s="222">
        <v>43567</v>
      </c>
      <c r="M187" s="222">
        <v>43593</v>
      </c>
      <c r="N187" s="235"/>
      <c r="O187" s="265"/>
      <c r="P187" s="222">
        <v>43601</v>
      </c>
      <c r="Q187" s="232"/>
      <c r="R187" s="247">
        <v>36191.222139999998</v>
      </c>
      <c r="S187" s="242">
        <f t="shared" si="4"/>
        <v>0</v>
      </c>
      <c r="T187" s="223">
        <v>43612</v>
      </c>
      <c r="U187" s="225" t="s">
        <v>524</v>
      </c>
      <c r="V187" s="216">
        <v>43738</v>
      </c>
      <c r="W187" s="214" t="s">
        <v>475</v>
      </c>
    </row>
    <row r="188" spans="1:23" ht="105.75" customHeight="1">
      <c r="A188" s="205">
        <v>17</v>
      </c>
      <c r="B188" s="238" t="s">
        <v>463</v>
      </c>
      <c r="C188" s="232"/>
      <c r="D188" s="235"/>
      <c r="E188" s="235"/>
      <c r="F188" s="235"/>
      <c r="G188" s="235"/>
      <c r="H188" s="235"/>
      <c r="I188" s="259">
        <v>6</v>
      </c>
      <c r="J188" s="271">
        <v>65341.645940000002</v>
      </c>
      <c r="K188" s="222">
        <v>43553</v>
      </c>
      <c r="L188" s="222">
        <v>43566</v>
      </c>
      <c r="M188" s="222">
        <v>43593</v>
      </c>
      <c r="N188" s="235"/>
      <c r="O188" s="265">
        <v>1</v>
      </c>
      <c r="P188" s="222">
        <v>43601</v>
      </c>
      <c r="Q188" s="232"/>
      <c r="R188" s="247">
        <v>56847.231959999997</v>
      </c>
      <c r="S188" s="242">
        <f t="shared" si="4"/>
        <v>8494.4139800000048</v>
      </c>
      <c r="T188" s="223">
        <v>43619</v>
      </c>
      <c r="U188" s="225" t="s">
        <v>535</v>
      </c>
      <c r="V188" s="216">
        <v>43738</v>
      </c>
      <c r="W188" s="214" t="s">
        <v>471</v>
      </c>
    </row>
    <row r="189" spans="1:23" ht="95.25" customHeight="1">
      <c r="A189" s="827">
        <v>18</v>
      </c>
      <c r="B189" s="403" t="s">
        <v>487</v>
      </c>
      <c r="C189" s="404"/>
      <c r="D189" s="235"/>
      <c r="E189" s="235"/>
      <c r="F189" s="235"/>
      <c r="G189" s="235"/>
      <c r="H189" s="235"/>
      <c r="I189" s="828">
        <v>12.885</v>
      </c>
      <c r="J189" s="271">
        <v>4870.0450000000001</v>
      </c>
      <c r="K189" s="222">
        <v>43591</v>
      </c>
      <c r="L189" s="222">
        <v>43644</v>
      </c>
      <c r="M189" s="222">
        <v>43668</v>
      </c>
      <c r="N189" s="235"/>
      <c r="O189" s="265"/>
      <c r="P189" s="222">
        <v>43672</v>
      </c>
      <c r="Q189" s="232"/>
      <c r="R189" s="247">
        <v>4000</v>
      </c>
      <c r="S189" s="242">
        <f t="shared" si="4"/>
        <v>870.04500000000007</v>
      </c>
      <c r="T189" s="223">
        <v>43689</v>
      </c>
      <c r="U189" s="225" t="s">
        <v>705</v>
      </c>
      <c r="V189" s="216"/>
      <c r="W189" s="214"/>
    </row>
    <row r="190" spans="1:23" ht="99.6" customHeight="1">
      <c r="A190" s="827"/>
      <c r="B190" s="238" t="s">
        <v>313</v>
      </c>
      <c r="C190" s="232"/>
      <c r="D190" s="235"/>
      <c r="E190" s="235"/>
      <c r="F190" s="235"/>
      <c r="G190" s="235"/>
      <c r="H190" s="235"/>
      <c r="I190" s="828"/>
      <c r="J190" s="271">
        <v>280944.95500000002</v>
      </c>
      <c r="K190" s="222">
        <v>43553</v>
      </c>
      <c r="L190" s="222">
        <v>43564</v>
      </c>
      <c r="M190" s="222">
        <v>43580</v>
      </c>
      <c r="N190" s="235"/>
      <c r="O190" s="265">
        <v>1</v>
      </c>
      <c r="P190" s="222">
        <v>43584</v>
      </c>
      <c r="Q190" s="232"/>
      <c r="R190" s="247">
        <v>280944.95500000002</v>
      </c>
      <c r="S190" s="242">
        <f t="shared" ref="S190:S195" si="5">J190-R190</f>
        <v>0</v>
      </c>
      <c r="T190" s="223">
        <v>43606</v>
      </c>
      <c r="U190" s="225" t="s">
        <v>510</v>
      </c>
      <c r="V190" s="216">
        <v>44135</v>
      </c>
      <c r="W190" s="214"/>
    </row>
    <row r="191" spans="1:23" ht="79.5" customHeight="1">
      <c r="A191" s="205">
        <v>19</v>
      </c>
      <c r="B191" s="238" t="s">
        <v>479</v>
      </c>
      <c r="C191" s="232"/>
      <c r="D191" s="235"/>
      <c r="E191" s="235"/>
      <c r="F191" s="235"/>
      <c r="G191" s="235"/>
      <c r="H191" s="235"/>
      <c r="I191" s="268">
        <v>8</v>
      </c>
      <c r="J191" s="271">
        <v>92590.286139999997</v>
      </c>
      <c r="K191" s="222">
        <v>43560</v>
      </c>
      <c r="L191" s="222">
        <v>43571</v>
      </c>
      <c r="M191" s="222">
        <v>43593</v>
      </c>
      <c r="N191" s="240"/>
      <c r="O191" s="261">
        <v>1</v>
      </c>
      <c r="P191" s="222">
        <v>43601</v>
      </c>
      <c r="Q191" s="258"/>
      <c r="R191" s="246">
        <v>92590.286139999997</v>
      </c>
      <c r="S191" s="253">
        <f t="shared" si="5"/>
        <v>0</v>
      </c>
      <c r="T191" s="223">
        <v>43609</v>
      </c>
      <c r="U191" s="225" t="s">
        <v>518</v>
      </c>
      <c r="V191" s="216">
        <v>43769</v>
      </c>
      <c r="W191" s="214"/>
    </row>
    <row r="192" spans="1:23" ht="131.25" customHeight="1">
      <c r="A192" s="205">
        <v>20</v>
      </c>
      <c r="B192" s="238" t="s">
        <v>476</v>
      </c>
      <c r="C192" s="232"/>
      <c r="D192" s="235"/>
      <c r="E192" s="235"/>
      <c r="F192" s="235"/>
      <c r="G192" s="235"/>
      <c r="H192" s="235"/>
      <c r="I192" s="268">
        <v>5</v>
      </c>
      <c r="J192" s="271">
        <v>63629.692580000003</v>
      </c>
      <c r="K192" s="222">
        <v>43558</v>
      </c>
      <c r="L192" s="222">
        <v>43573</v>
      </c>
      <c r="M192" s="222">
        <v>43593</v>
      </c>
      <c r="N192" s="240"/>
      <c r="O192" s="261"/>
      <c r="P192" s="222">
        <v>43601</v>
      </c>
      <c r="Q192" s="258"/>
      <c r="R192" s="246">
        <v>63311.544119999999</v>
      </c>
      <c r="S192" s="253">
        <f t="shared" si="5"/>
        <v>318.14846000000398</v>
      </c>
      <c r="T192" s="223">
        <v>43619</v>
      </c>
      <c r="U192" s="225" t="s">
        <v>536</v>
      </c>
      <c r="V192" s="216">
        <v>43738</v>
      </c>
      <c r="W192" s="214"/>
    </row>
    <row r="193" spans="1:23" ht="105.75" customHeight="1">
      <c r="A193" s="205">
        <v>21</v>
      </c>
      <c r="B193" s="238" t="s">
        <v>477</v>
      </c>
      <c r="C193" s="232"/>
      <c r="D193" s="235"/>
      <c r="E193" s="235"/>
      <c r="F193" s="235"/>
      <c r="G193" s="235"/>
      <c r="H193" s="235"/>
      <c r="I193" s="268">
        <v>5</v>
      </c>
      <c r="J193" s="271">
        <v>53188.746290000003</v>
      </c>
      <c r="K193" s="222">
        <v>43558</v>
      </c>
      <c r="L193" s="222">
        <v>43573</v>
      </c>
      <c r="M193" s="222">
        <v>43593</v>
      </c>
      <c r="N193" s="240"/>
      <c r="O193" s="261"/>
      <c r="P193" s="222">
        <v>43601</v>
      </c>
      <c r="Q193" s="258"/>
      <c r="R193" s="246">
        <v>53188.746290000003</v>
      </c>
      <c r="S193" s="253">
        <f t="shared" si="5"/>
        <v>0</v>
      </c>
      <c r="T193" s="226">
        <v>43615</v>
      </c>
      <c r="U193" s="225" t="s">
        <v>529</v>
      </c>
      <c r="V193" s="216">
        <v>43738</v>
      </c>
      <c r="W193" s="214" t="s">
        <v>501</v>
      </c>
    </row>
    <row r="194" spans="1:23" ht="98.1" customHeight="1">
      <c r="A194" s="204">
        <v>22</v>
      </c>
      <c r="B194" s="238" t="s">
        <v>228</v>
      </c>
      <c r="C194" s="232"/>
      <c r="D194" s="235"/>
      <c r="E194" s="235"/>
      <c r="F194" s="235"/>
      <c r="G194" s="235"/>
      <c r="H194" s="235"/>
      <c r="I194" s="240">
        <v>5</v>
      </c>
      <c r="J194" s="260">
        <v>44058.665999999997</v>
      </c>
      <c r="K194" s="222">
        <v>43553</v>
      </c>
      <c r="L194" s="222">
        <v>43564</v>
      </c>
      <c r="M194" s="222">
        <v>43581</v>
      </c>
      <c r="N194" s="235"/>
      <c r="O194" s="265">
        <v>1</v>
      </c>
      <c r="P194" s="222">
        <v>43591</v>
      </c>
      <c r="Q194" s="232"/>
      <c r="R194" s="247">
        <v>44058.665999999997</v>
      </c>
      <c r="S194" s="242">
        <f t="shared" si="5"/>
        <v>0</v>
      </c>
      <c r="T194" s="223">
        <v>43608</v>
      </c>
      <c r="U194" s="225" t="s">
        <v>514</v>
      </c>
      <c r="V194" s="216">
        <v>43769</v>
      </c>
      <c r="W194" s="214" t="s">
        <v>408</v>
      </c>
    </row>
    <row r="195" spans="1:23" ht="66" customHeight="1">
      <c r="A195" s="265">
        <v>23</v>
      </c>
      <c r="B195" s="238" t="s">
        <v>486</v>
      </c>
      <c r="C195" s="232"/>
      <c r="D195" s="235"/>
      <c r="E195" s="235"/>
      <c r="F195" s="235"/>
      <c r="G195" s="235"/>
      <c r="H195" s="235"/>
      <c r="I195" s="240">
        <v>4.22</v>
      </c>
      <c r="J195" s="260">
        <v>14955.17196</v>
      </c>
      <c r="K195" s="222">
        <v>43563</v>
      </c>
      <c r="L195" s="222">
        <v>43577</v>
      </c>
      <c r="M195" s="222">
        <v>43593</v>
      </c>
      <c r="N195" s="235"/>
      <c r="O195" s="265">
        <v>1</v>
      </c>
      <c r="P195" s="222">
        <v>43633</v>
      </c>
      <c r="Q195" s="232"/>
      <c r="R195" s="247">
        <v>14450</v>
      </c>
      <c r="S195" s="242">
        <f t="shared" si="5"/>
        <v>505.17195999999967</v>
      </c>
      <c r="T195" s="223">
        <v>43648</v>
      </c>
      <c r="U195" s="225" t="s">
        <v>542</v>
      </c>
      <c r="V195" s="291">
        <v>43708</v>
      </c>
      <c r="W195" s="231"/>
    </row>
    <row r="196" spans="1:23" ht="98.25" customHeight="1">
      <c r="A196" s="265">
        <v>24</v>
      </c>
      <c r="B196" s="362" t="s">
        <v>488</v>
      </c>
      <c r="C196" s="363"/>
      <c r="D196" s="235"/>
      <c r="E196" s="235"/>
      <c r="F196" s="235"/>
      <c r="G196" s="235"/>
      <c r="H196" s="235"/>
      <c r="I196" s="240">
        <v>5</v>
      </c>
      <c r="J196" s="260">
        <v>104673.47801000001</v>
      </c>
      <c r="K196" s="222">
        <v>43609</v>
      </c>
      <c r="L196" s="222">
        <v>43629</v>
      </c>
      <c r="M196" s="222">
        <v>43649</v>
      </c>
      <c r="N196" s="372"/>
      <c r="O196" s="261">
        <v>1</v>
      </c>
      <c r="P196" s="217" t="s">
        <v>633</v>
      </c>
      <c r="Q196" s="405"/>
      <c r="R196" s="260">
        <v>104673.47801000001</v>
      </c>
      <c r="S196" s="253">
        <f>J196-R196</f>
        <v>0</v>
      </c>
      <c r="T196" s="223">
        <v>43662</v>
      </c>
      <c r="U196" s="225" t="s">
        <v>653</v>
      </c>
      <c r="V196" s="216">
        <v>43769</v>
      </c>
      <c r="W196" s="231"/>
    </row>
    <row r="197" spans="1:23" ht="98.25" customHeight="1">
      <c r="A197" s="265">
        <v>25</v>
      </c>
      <c r="B197" s="362" t="s">
        <v>527</v>
      </c>
      <c r="C197" s="363"/>
      <c r="D197" s="235"/>
      <c r="E197" s="235"/>
      <c r="F197" s="235"/>
      <c r="G197" s="235"/>
      <c r="H197" s="235"/>
      <c r="I197" s="240">
        <v>16.088999999999999</v>
      </c>
      <c r="J197" s="260">
        <v>146740.97831999999</v>
      </c>
      <c r="K197" s="222">
        <v>43616</v>
      </c>
      <c r="L197" s="222">
        <v>43635</v>
      </c>
      <c r="M197" s="222">
        <v>43651</v>
      </c>
      <c r="N197" s="240"/>
      <c r="O197" s="261">
        <v>2</v>
      </c>
      <c r="P197" s="222">
        <v>43657</v>
      </c>
      <c r="Q197" s="258"/>
      <c r="R197" s="246" t="s">
        <v>652</v>
      </c>
      <c r="S197" s="253">
        <v>733.70488999999998</v>
      </c>
      <c r="T197" s="223">
        <v>43675</v>
      </c>
      <c r="U197" s="225" t="s">
        <v>679</v>
      </c>
      <c r="V197" s="216">
        <v>43769</v>
      </c>
      <c r="W197" s="231"/>
    </row>
    <row r="198" spans="1:23" ht="90.75" customHeight="1">
      <c r="A198" s="265">
        <v>26</v>
      </c>
      <c r="B198" s="362" t="s">
        <v>537</v>
      </c>
      <c r="C198" s="363"/>
      <c r="D198" s="235"/>
      <c r="E198" s="235"/>
      <c r="F198" s="235"/>
      <c r="G198" s="235"/>
      <c r="H198" s="235"/>
      <c r="I198" s="240">
        <v>9</v>
      </c>
      <c r="J198" s="260">
        <v>86209.947100000005</v>
      </c>
      <c r="K198" s="222">
        <v>43622</v>
      </c>
      <c r="L198" s="222">
        <v>43635</v>
      </c>
      <c r="M198" s="222">
        <v>43651</v>
      </c>
      <c r="N198" s="240"/>
      <c r="O198" s="261">
        <v>1</v>
      </c>
      <c r="P198" s="217" t="s">
        <v>632</v>
      </c>
      <c r="Q198" s="258"/>
      <c r="R198" s="249">
        <v>86209.947100000005</v>
      </c>
      <c r="S198" s="258">
        <f>J198-R198</f>
        <v>0</v>
      </c>
      <c r="T198" s="222">
        <v>43668</v>
      </c>
      <c r="U198" s="225" t="s">
        <v>711</v>
      </c>
      <c r="V198" s="216">
        <v>43769</v>
      </c>
      <c r="W198" s="231"/>
    </row>
    <row r="199" spans="1:23" ht="102" customHeight="1">
      <c r="A199" s="265">
        <v>27</v>
      </c>
      <c r="B199" s="362" t="s">
        <v>538</v>
      </c>
      <c r="C199" s="363"/>
      <c r="D199" s="235"/>
      <c r="E199" s="235"/>
      <c r="F199" s="235"/>
      <c r="G199" s="235"/>
      <c r="H199" s="235"/>
      <c r="I199" s="240">
        <v>5</v>
      </c>
      <c r="J199" s="260">
        <v>62176.614459999997</v>
      </c>
      <c r="K199" s="222">
        <v>43622</v>
      </c>
      <c r="L199" s="222">
        <v>43699</v>
      </c>
      <c r="M199" s="222">
        <v>43707</v>
      </c>
      <c r="N199" s="371"/>
      <c r="O199" s="365">
        <v>1</v>
      </c>
      <c r="P199" s="222">
        <v>43711</v>
      </c>
      <c r="Q199" s="240"/>
      <c r="R199" s="240">
        <v>62176.614459999997</v>
      </c>
      <c r="S199" s="240">
        <f>J199-R199</f>
        <v>0</v>
      </c>
      <c r="T199" s="222">
        <v>43724</v>
      </c>
      <c r="U199" s="225" t="s">
        <v>716</v>
      </c>
      <c r="V199" s="364">
        <v>43769</v>
      </c>
    </row>
    <row r="200" spans="1:23" ht="75.75" customHeight="1">
      <c r="A200" s="361">
        <v>28</v>
      </c>
      <c r="B200" s="366" t="s">
        <v>706</v>
      </c>
      <c r="C200" s="363"/>
      <c r="D200" s="235"/>
      <c r="E200" s="235"/>
      <c r="F200" s="235"/>
      <c r="G200" s="235"/>
      <c r="H200" s="235"/>
      <c r="I200" s="369">
        <v>3.66</v>
      </c>
      <c r="J200" s="260">
        <v>44661.521999999997</v>
      </c>
      <c r="K200" s="222">
        <v>43705</v>
      </c>
      <c r="L200" s="222">
        <v>43707</v>
      </c>
      <c r="M200" s="222">
        <v>43718</v>
      </c>
      <c r="N200" s="240"/>
      <c r="O200" s="370">
        <v>1</v>
      </c>
      <c r="P200" s="222">
        <v>43720</v>
      </c>
      <c r="Q200" s="240"/>
      <c r="R200" s="240">
        <v>44661.521999999997</v>
      </c>
      <c r="S200" s="240">
        <f>J200-R200</f>
        <v>0</v>
      </c>
      <c r="T200" s="222">
        <v>43732</v>
      </c>
      <c r="U200" s="254" t="s">
        <v>718</v>
      </c>
      <c r="V200" s="364">
        <v>43769</v>
      </c>
    </row>
    <row r="201" spans="1:23" ht="101.25" customHeight="1">
      <c r="A201" s="361">
        <v>29</v>
      </c>
      <c r="B201" s="366" t="s">
        <v>707</v>
      </c>
      <c r="C201" s="363"/>
      <c r="D201" s="235"/>
      <c r="E201" s="235"/>
      <c r="F201" s="235"/>
      <c r="G201" s="235"/>
      <c r="H201" s="235"/>
      <c r="I201" s="367">
        <v>2.762</v>
      </c>
      <c r="J201" s="260">
        <v>40609.912149999996</v>
      </c>
      <c r="K201" s="222">
        <v>43718</v>
      </c>
      <c r="L201" s="222">
        <v>43720</v>
      </c>
      <c r="M201" s="222">
        <v>43728</v>
      </c>
      <c r="N201" s="240"/>
      <c r="O201" s="370">
        <v>1</v>
      </c>
      <c r="P201" s="222">
        <v>43732</v>
      </c>
      <c r="Q201" s="372"/>
      <c r="R201" s="240">
        <v>40609.912149999996</v>
      </c>
      <c r="S201" s="240">
        <f>J201-R201</f>
        <v>0</v>
      </c>
      <c r="T201" s="222">
        <v>43740</v>
      </c>
      <c r="U201" s="373" t="s">
        <v>724</v>
      </c>
      <c r="V201" s="364">
        <v>43769</v>
      </c>
    </row>
    <row r="202" spans="1:23" ht="81.75" customHeight="1">
      <c r="A202" s="361">
        <v>30</v>
      </c>
      <c r="B202" s="366" t="s">
        <v>708</v>
      </c>
      <c r="C202" s="363"/>
      <c r="D202" s="235"/>
      <c r="E202" s="235"/>
      <c r="F202" s="235"/>
      <c r="G202" s="235"/>
      <c r="H202" s="235"/>
      <c r="I202" s="367">
        <v>6.3</v>
      </c>
      <c r="J202" s="260">
        <v>57706.867200000001</v>
      </c>
      <c r="K202" s="222">
        <v>43705</v>
      </c>
      <c r="L202" s="222">
        <v>43707</v>
      </c>
      <c r="M202" s="222">
        <v>43718</v>
      </c>
      <c r="N202" s="372"/>
      <c r="O202" s="370">
        <v>1</v>
      </c>
      <c r="P202" s="222">
        <v>43720</v>
      </c>
      <c r="Q202" s="372"/>
      <c r="R202" s="240">
        <v>57706.867200000001</v>
      </c>
      <c r="S202" s="240">
        <f t="shared" ref="S202:S208" si="6">J202-R202</f>
        <v>0</v>
      </c>
      <c r="T202" s="222">
        <v>43732</v>
      </c>
      <c r="U202" s="225" t="s">
        <v>720</v>
      </c>
      <c r="V202" s="364">
        <v>43769</v>
      </c>
    </row>
    <row r="203" spans="1:23" ht="73.5" customHeight="1">
      <c r="A203" s="361">
        <v>31</v>
      </c>
      <c r="B203" s="366" t="s">
        <v>709</v>
      </c>
      <c r="C203" s="363"/>
      <c r="D203" s="235"/>
      <c r="E203" s="235"/>
      <c r="F203" s="235"/>
      <c r="G203" s="235"/>
      <c r="H203" s="235"/>
      <c r="I203" s="367">
        <v>1.5640000000000001</v>
      </c>
      <c r="J203" s="260">
        <v>16098.199199999999</v>
      </c>
      <c r="K203" s="222">
        <v>43705</v>
      </c>
      <c r="L203" s="222">
        <v>43707</v>
      </c>
      <c r="M203" s="222">
        <v>43718</v>
      </c>
      <c r="N203" s="372"/>
      <c r="O203" s="370">
        <v>1</v>
      </c>
      <c r="P203" s="222">
        <v>43720</v>
      </c>
      <c r="Q203" s="372"/>
      <c r="R203" s="276">
        <v>16098.199199999999</v>
      </c>
      <c r="S203" s="240">
        <f t="shared" si="6"/>
        <v>0</v>
      </c>
      <c r="T203" s="222">
        <v>43732</v>
      </c>
      <c r="U203" s="225" t="s">
        <v>717</v>
      </c>
      <c r="V203" s="364">
        <v>43769</v>
      </c>
    </row>
    <row r="204" spans="1:23" ht="73.5" customHeight="1">
      <c r="A204" s="361">
        <v>32</v>
      </c>
      <c r="B204" s="366" t="s">
        <v>710</v>
      </c>
      <c r="C204" s="363"/>
      <c r="D204" s="235"/>
      <c r="E204" s="235"/>
      <c r="F204" s="235"/>
      <c r="G204" s="235"/>
      <c r="H204" s="235"/>
      <c r="I204" s="367">
        <v>1.014</v>
      </c>
      <c r="J204" s="260">
        <v>22996.542959999999</v>
      </c>
      <c r="K204" s="222">
        <v>43705</v>
      </c>
      <c r="L204" s="222">
        <v>43711</v>
      </c>
      <c r="M204" s="222">
        <v>43719</v>
      </c>
      <c r="N204" s="372"/>
      <c r="O204" s="370">
        <v>1</v>
      </c>
      <c r="P204" s="222">
        <v>43721</v>
      </c>
      <c r="Q204" s="372"/>
      <c r="R204" s="240">
        <v>22996.542959999999</v>
      </c>
      <c r="S204" s="240">
        <f t="shared" si="6"/>
        <v>0</v>
      </c>
      <c r="T204" s="222">
        <v>43732</v>
      </c>
      <c r="U204" s="225" t="s">
        <v>719</v>
      </c>
      <c r="V204" s="364">
        <v>43769</v>
      </c>
    </row>
    <row r="205" spans="1:23" ht="73.5" customHeight="1">
      <c r="A205" s="361">
        <v>33</v>
      </c>
      <c r="B205" s="366" t="s">
        <v>712</v>
      </c>
      <c r="C205" s="363"/>
      <c r="D205" s="235"/>
      <c r="E205" s="235"/>
      <c r="F205" s="235"/>
      <c r="G205" s="235"/>
      <c r="H205" s="235"/>
      <c r="I205" s="368">
        <v>10</v>
      </c>
      <c r="J205" s="260">
        <v>95917.367209999997</v>
      </c>
      <c r="K205" s="222">
        <v>43711</v>
      </c>
      <c r="L205" s="222">
        <v>43713</v>
      </c>
      <c r="M205" s="222">
        <v>43721</v>
      </c>
      <c r="N205" s="372"/>
      <c r="O205" s="370">
        <v>2</v>
      </c>
      <c r="P205" s="222">
        <v>43725</v>
      </c>
      <c r="Q205" s="372"/>
      <c r="R205" s="240">
        <v>86325.634099999996</v>
      </c>
      <c r="S205" s="240">
        <f t="shared" si="6"/>
        <v>9591.733110000001</v>
      </c>
      <c r="T205" s="222">
        <v>43739</v>
      </c>
      <c r="U205" s="254" t="s">
        <v>722</v>
      </c>
      <c r="V205" s="364">
        <v>44135</v>
      </c>
    </row>
    <row r="206" spans="1:23" ht="73.5" customHeight="1">
      <c r="A206" s="361">
        <v>34</v>
      </c>
      <c r="B206" s="366" t="s">
        <v>713</v>
      </c>
      <c r="C206" s="363"/>
      <c r="D206" s="235"/>
      <c r="E206" s="235"/>
      <c r="F206" s="235"/>
      <c r="G206" s="235"/>
      <c r="H206" s="235"/>
      <c r="I206" s="367">
        <v>10.700290000000001</v>
      </c>
      <c r="J206" s="260">
        <v>240797.81711999999</v>
      </c>
      <c r="K206" s="222">
        <v>43711</v>
      </c>
      <c r="L206" s="222">
        <v>43713</v>
      </c>
      <c r="M206" s="222">
        <v>43721</v>
      </c>
      <c r="N206" s="240"/>
      <c r="O206" s="370">
        <v>1</v>
      </c>
      <c r="P206" s="222">
        <v>43721</v>
      </c>
      <c r="Q206" s="240"/>
      <c r="R206" s="240">
        <v>240797.81711999999</v>
      </c>
      <c r="S206" s="240">
        <f t="shared" si="6"/>
        <v>0</v>
      </c>
      <c r="T206" s="222">
        <v>43742</v>
      </c>
      <c r="U206" s="254" t="s">
        <v>726</v>
      </c>
      <c r="V206" s="364">
        <v>44135</v>
      </c>
    </row>
    <row r="207" spans="1:23" ht="73.5" customHeight="1">
      <c r="A207" s="361">
        <v>35</v>
      </c>
      <c r="B207" s="366" t="s">
        <v>715</v>
      </c>
      <c r="C207" s="363"/>
      <c r="D207" s="235"/>
      <c r="E207" s="235"/>
      <c r="F207" s="235"/>
      <c r="G207" s="235"/>
      <c r="H207" s="235"/>
      <c r="I207" s="367">
        <v>13.664999999999999</v>
      </c>
      <c r="J207" s="260">
        <v>198792.20879999999</v>
      </c>
      <c r="K207" s="222">
        <v>43711</v>
      </c>
      <c r="L207" s="222">
        <v>43713</v>
      </c>
      <c r="M207" s="222">
        <v>43721</v>
      </c>
      <c r="N207" s="372"/>
      <c r="O207" s="370">
        <v>1</v>
      </c>
      <c r="P207" s="222">
        <v>43725</v>
      </c>
      <c r="Q207" s="372"/>
      <c r="R207" s="240">
        <v>198792.20879999999</v>
      </c>
      <c r="S207" s="240">
        <f t="shared" si="6"/>
        <v>0</v>
      </c>
      <c r="T207" s="222">
        <v>43738</v>
      </c>
      <c r="U207" s="225" t="s">
        <v>721</v>
      </c>
      <c r="V207" s="364">
        <v>43769</v>
      </c>
    </row>
    <row r="208" spans="1:23" ht="73.5" customHeight="1">
      <c r="A208" s="361">
        <v>36</v>
      </c>
      <c r="B208" s="366" t="s">
        <v>714</v>
      </c>
      <c r="C208" s="363"/>
      <c r="D208" s="235"/>
      <c r="E208" s="235"/>
      <c r="F208" s="235"/>
      <c r="G208" s="235"/>
      <c r="H208" s="235"/>
      <c r="I208" s="368">
        <v>3</v>
      </c>
      <c r="J208" s="260">
        <v>26180.1312</v>
      </c>
      <c r="K208" s="222">
        <v>43718</v>
      </c>
      <c r="L208" s="222">
        <v>43720</v>
      </c>
      <c r="M208" s="222">
        <v>43728</v>
      </c>
      <c r="N208" s="240"/>
      <c r="O208" s="370">
        <v>1</v>
      </c>
      <c r="P208" s="222">
        <v>43732</v>
      </c>
      <c r="Q208" s="240"/>
      <c r="R208" s="240">
        <v>26180.1312</v>
      </c>
      <c r="S208" s="240">
        <f t="shared" si="6"/>
        <v>0</v>
      </c>
      <c r="T208" s="222">
        <v>43739</v>
      </c>
      <c r="U208" s="254" t="s">
        <v>723</v>
      </c>
      <c r="V208" s="364">
        <v>43769</v>
      </c>
    </row>
    <row r="209" spans="1:23" ht="111.75" customHeight="1">
      <c r="A209" s="822" t="s">
        <v>418</v>
      </c>
      <c r="B209" s="822"/>
      <c r="C209" s="822"/>
      <c r="D209" s="822"/>
      <c r="E209" s="822"/>
      <c r="F209" s="822"/>
      <c r="G209" s="822"/>
      <c r="H209" s="822"/>
      <c r="I209" s="822"/>
      <c r="J209" s="822"/>
      <c r="K209" s="822"/>
      <c r="L209" s="822"/>
      <c r="M209" s="822"/>
      <c r="N209" s="822"/>
      <c r="O209" s="822"/>
      <c r="P209" s="822"/>
      <c r="Q209" s="822"/>
      <c r="R209" s="822"/>
      <c r="S209" s="822"/>
      <c r="T209" s="822"/>
      <c r="U209" s="822"/>
      <c r="V209" s="822"/>
      <c r="W209" s="220" t="s">
        <v>433</v>
      </c>
    </row>
    <row r="210" spans="1:23" ht="118.5" customHeight="1">
      <c r="A210" s="204">
        <v>1</v>
      </c>
      <c r="B210" s="238" t="s">
        <v>419</v>
      </c>
      <c r="C210" s="232"/>
      <c r="D210" s="235"/>
      <c r="E210" s="235"/>
      <c r="F210" s="235"/>
      <c r="G210" s="235"/>
      <c r="H210" s="235"/>
      <c r="I210" s="240">
        <v>0.64500000000000002</v>
      </c>
      <c r="J210" s="260">
        <v>66132.508000000002</v>
      </c>
      <c r="K210" s="222">
        <v>43546</v>
      </c>
      <c r="L210" s="217">
        <v>43563</v>
      </c>
      <c r="M210" s="222">
        <v>43580</v>
      </c>
      <c r="N210" s="222"/>
      <c r="O210" s="222"/>
      <c r="P210" s="222">
        <v>43584</v>
      </c>
      <c r="Q210" s="222"/>
      <c r="R210" s="247">
        <v>66132.508000000002</v>
      </c>
      <c r="S210" s="242">
        <f>J210-R210</f>
        <v>0</v>
      </c>
      <c r="T210" s="223">
        <v>43605</v>
      </c>
      <c r="U210" s="225" t="s">
        <v>503</v>
      </c>
      <c r="V210" s="216">
        <v>43829</v>
      </c>
      <c r="W210" s="214" t="s">
        <v>429</v>
      </c>
    </row>
    <row r="211" spans="1:23" ht="128.25" customHeight="1">
      <c r="A211" s="204">
        <v>2</v>
      </c>
      <c r="B211" s="238" t="s">
        <v>420</v>
      </c>
      <c r="C211" s="232"/>
      <c r="D211" s="235"/>
      <c r="E211" s="235"/>
      <c r="F211" s="235"/>
      <c r="G211" s="235"/>
      <c r="H211" s="235"/>
      <c r="I211" s="283">
        <v>3.8850000000000003E-2</v>
      </c>
      <c r="J211" s="260">
        <v>43799.95</v>
      </c>
      <c r="K211" s="222">
        <v>43546</v>
      </c>
      <c r="L211" s="222">
        <v>43560</v>
      </c>
      <c r="M211" s="222">
        <v>43579</v>
      </c>
      <c r="N211" s="235"/>
      <c r="O211" s="235"/>
      <c r="P211" s="222">
        <v>43584</v>
      </c>
      <c r="Q211" s="232"/>
      <c r="R211" s="247">
        <v>43142.950750000004</v>
      </c>
      <c r="S211" s="242">
        <f>J211-R211</f>
        <v>656.99924999999348</v>
      </c>
      <c r="T211" s="223">
        <v>43607</v>
      </c>
      <c r="U211" s="225" t="s">
        <v>515</v>
      </c>
      <c r="V211" s="216">
        <v>43829</v>
      </c>
      <c r="W211" s="214" t="s">
        <v>430</v>
      </c>
    </row>
    <row r="212" spans="1:23" ht="120" customHeight="1">
      <c r="A212" s="204">
        <v>3</v>
      </c>
      <c r="B212" s="238" t="s">
        <v>421</v>
      </c>
      <c r="C212" s="232"/>
      <c r="D212" s="235"/>
      <c r="E212" s="235"/>
      <c r="F212" s="235"/>
      <c r="G212" s="235"/>
      <c r="H212" s="235"/>
      <c r="I212" s="240">
        <v>4.9579999999999999E-2</v>
      </c>
      <c r="J212" s="260">
        <v>36008.472000000002</v>
      </c>
      <c r="K212" s="222">
        <v>43553</v>
      </c>
      <c r="L212" s="222">
        <v>43564</v>
      </c>
      <c r="M212" s="222">
        <v>43580</v>
      </c>
      <c r="N212" s="235"/>
      <c r="O212" s="235"/>
      <c r="P212" s="222">
        <v>43584</v>
      </c>
      <c r="Q212" s="232"/>
      <c r="R212" s="247">
        <v>36008.472000000002</v>
      </c>
      <c r="S212" s="242">
        <f>J212-R212</f>
        <v>0</v>
      </c>
      <c r="T212" s="223">
        <v>43601</v>
      </c>
      <c r="U212" s="225" t="s">
        <v>509</v>
      </c>
      <c r="V212" s="216">
        <v>43829</v>
      </c>
      <c r="W212" s="214" t="s">
        <v>498</v>
      </c>
    </row>
    <row r="213" spans="1:23" ht="72" customHeight="1">
      <c r="A213" s="204">
        <v>4</v>
      </c>
      <c r="B213" s="211" t="s">
        <v>422</v>
      </c>
      <c r="C213" s="163"/>
      <c r="D213" s="162">
        <v>4000</v>
      </c>
      <c r="E213" s="162"/>
      <c r="F213" s="162"/>
      <c r="G213" s="216">
        <v>43413</v>
      </c>
      <c r="H213" s="216">
        <v>43563</v>
      </c>
      <c r="I213" s="170">
        <v>0.20474000000000001</v>
      </c>
      <c r="J213" s="439" t="s">
        <v>497</v>
      </c>
      <c r="K213" s="222">
        <v>43601</v>
      </c>
      <c r="L213" s="222">
        <v>43613</v>
      </c>
      <c r="M213" s="222">
        <v>43635</v>
      </c>
      <c r="N213" s="235"/>
      <c r="O213" s="235"/>
      <c r="P213" s="222">
        <v>43640</v>
      </c>
      <c r="Q213" s="163"/>
      <c r="R213" s="243"/>
      <c r="S213" s="163"/>
      <c r="T213" s="215"/>
      <c r="U213" s="273" t="s">
        <v>530</v>
      </c>
      <c r="V213" s="216">
        <v>43829</v>
      </c>
    </row>
    <row r="214" spans="1:23" ht="72" customHeight="1">
      <c r="A214" s="204">
        <v>5</v>
      </c>
      <c r="B214" s="211" t="s">
        <v>761</v>
      </c>
      <c r="C214" s="163"/>
      <c r="D214" s="162"/>
      <c r="E214" s="162"/>
      <c r="F214" s="162"/>
      <c r="G214" s="216"/>
      <c r="H214" s="216"/>
      <c r="I214" s="170"/>
      <c r="J214" s="439">
        <v>13776.10896</v>
      </c>
      <c r="K214" s="222" t="s">
        <v>98</v>
      </c>
      <c r="L214" s="222">
        <v>43749</v>
      </c>
      <c r="M214" s="222">
        <v>43761</v>
      </c>
      <c r="N214" s="235"/>
      <c r="O214" s="235">
        <v>1</v>
      </c>
      <c r="P214" s="222">
        <v>43763</v>
      </c>
      <c r="Q214" s="232"/>
      <c r="R214" s="247">
        <v>13776.10896</v>
      </c>
      <c r="S214" s="232">
        <f>J214-R214</f>
        <v>0</v>
      </c>
      <c r="T214" s="223">
        <v>43774</v>
      </c>
      <c r="U214" s="225" t="s">
        <v>765</v>
      </c>
      <c r="V214" s="216">
        <v>43830</v>
      </c>
    </row>
    <row r="215" spans="1:23" ht="20.25">
      <c r="A215" s="822" t="s">
        <v>402</v>
      </c>
      <c r="B215" s="822"/>
      <c r="C215" s="822"/>
      <c r="D215" s="822"/>
      <c r="E215" s="822"/>
      <c r="F215" s="822"/>
      <c r="G215" s="822"/>
      <c r="H215" s="822"/>
      <c r="I215" s="822"/>
      <c r="J215" s="822"/>
      <c r="K215" s="822"/>
      <c r="L215" s="822"/>
      <c r="M215" s="822"/>
      <c r="N215" s="822"/>
      <c r="O215" s="822"/>
      <c r="P215" s="822"/>
      <c r="Q215" s="822"/>
      <c r="R215" s="822"/>
      <c r="S215" s="822"/>
      <c r="T215" s="822"/>
      <c r="U215" s="822"/>
      <c r="V215" s="822"/>
      <c r="W215" s="165" t="s">
        <v>431</v>
      </c>
    </row>
    <row r="216" spans="1:23" ht="131.25">
      <c r="A216" s="218"/>
      <c r="B216" s="238" t="s">
        <v>413</v>
      </c>
      <c r="C216" s="232"/>
      <c r="D216" s="275"/>
      <c r="E216" s="275"/>
      <c r="F216" s="275"/>
      <c r="G216" s="275"/>
      <c r="H216" s="275"/>
      <c r="I216" s="275"/>
      <c r="J216" s="260" t="s">
        <v>414</v>
      </c>
      <c r="K216" s="217">
        <v>43510</v>
      </c>
      <c r="L216" s="217">
        <v>43566</v>
      </c>
      <c r="M216" s="217">
        <v>43585</v>
      </c>
      <c r="N216" s="217"/>
      <c r="O216" s="277">
        <v>1</v>
      </c>
      <c r="P216" s="252">
        <v>43598</v>
      </c>
      <c r="Q216" s="217"/>
      <c r="R216" s="257">
        <v>46796.584999999999</v>
      </c>
      <c r="S216" s="276">
        <v>0</v>
      </c>
      <c r="T216" s="223">
        <v>43607</v>
      </c>
      <c r="U216" s="217" t="s">
        <v>516</v>
      </c>
      <c r="V216" s="23">
        <v>43707</v>
      </c>
      <c r="W216" s="165" t="s">
        <v>432</v>
      </c>
    </row>
    <row r="217" spans="1:23" ht="132.75" customHeight="1">
      <c r="A217" s="218"/>
      <c r="B217" s="238" t="s">
        <v>415</v>
      </c>
      <c r="C217" s="232"/>
      <c r="D217" s="275"/>
      <c r="E217" s="275"/>
      <c r="F217" s="275"/>
      <c r="G217" s="275"/>
      <c r="H217" s="275"/>
      <c r="I217" s="275"/>
      <c r="J217" s="260">
        <v>91014.831000000006</v>
      </c>
      <c r="K217" s="217">
        <v>43510</v>
      </c>
      <c r="L217" s="406">
        <v>43566</v>
      </c>
      <c r="M217" s="217">
        <v>43585</v>
      </c>
      <c r="N217" s="222"/>
      <c r="O217" s="277">
        <v>1</v>
      </c>
      <c r="P217" s="252">
        <v>43598</v>
      </c>
      <c r="Q217" s="232"/>
      <c r="R217" s="255">
        <v>91014.831000000006</v>
      </c>
      <c r="S217" s="278">
        <v>0</v>
      </c>
      <c r="T217" s="223">
        <v>43607</v>
      </c>
      <c r="U217" s="217" t="s">
        <v>511</v>
      </c>
      <c r="V217" s="23">
        <v>43707</v>
      </c>
      <c r="W217" s="219" t="s">
        <v>442</v>
      </c>
    </row>
    <row r="218" spans="1:23" ht="131.25">
      <c r="A218" s="204">
        <v>1</v>
      </c>
      <c r="B218" s="238" t="s">
        <v>394</v>
      </c>
      <c r="C218" s="232"/>
      <c r="D218" s="235"/>
      <c r="E218" s="235"/>
      <c r="F218" s="235"/>
      <c r="G218" s="235"/>
      <c r="H218" s="235"/>
      <c r="I218" s="234">
        <v>455.73700000000002</v>
      </c>
      <c r="J218" s="438">
        <v>76314.695000000007</v>
      </c>
      <c r="K218" s="222">
        <v>43480</v>
      </c>
      <c r="L218" s="217" t="s">
        <v>411</v>
      </c>
      <c r="M218" s="222">
        <v>43524</v>
      </c>
      <c r="N218" s="222">
        <v>43524</v>
      </c>
      <c r="O218" s="222"/>
      <c r="P218" s="222">
        <v>43528</v>
      </c>
      <c r="Q218" s="222">
        <v>43528</v>
      </c>
      <c r="R218" s="244">
        <v>76314.695000000007</v>
      </c>
      <c r="S218" s="245">
        <f>J218-R218</f>
        <v>0</v>
      </c>
      <c r="T218" s="223">
        <v>43538</v>
      </c>
      <c r="U218" s="225" t="s">
        <v>495</v>
      </c>
      <c r="V218" s="216">
        <v>43830</v>
      </c>
      <c r="W218" s="219" t="s">
        <v>423</v>
      </c>
    </row>
    <row r="219" spans="1:23" ht="121.5" customHeight="1">
      <c r="A219" s="204">
        <v>2</v>
      </c>
      <c r="B219" s="284" t="s">
        <v>395</v>
      </c>
      <c r="C219" s="305"/>
      <c r="D219" s="290" t="s">
        <v>540</v>
      </c>
      <c r="E219" s="285"/>
      <c r="F219" s="285"/>
      <c r="G219" s="285"/>
      <c r="H219" s="285"/>
      <c r="I219" s="286">
        <v>429.32299999999998</v>
      </c>
      <c r="J219" s="440">
        <v>92200</v>
      </c>
      <c r="K219" s="287">
        <v>43480</v>
      </c>
      <c r="L219" s="288" t="s">
        <v>416</v>
      </c>
      <c r="M219" s="287">
        <v>43530</v>
      </c>
      <c r="N219" s="287">
        <v>43530</v>
      </c>
      <c r="O219" s="287"/>
      <c r="P219" s="287">
        <v>43535</v>
      </c>
      <c r="Q219" s="287">
        <v>43535</v>
      </c>
      <c r="R219" s="407">
        <v>47014</v>
      </c>
      <c r="S219" s="408">
        <f>J219-R219</f>
        <v>45186</v>
      </c>
      <c r="T219" s="289">
        <v>43549</v>
      </c>
      <c r="U219" s="409" t="s">
        <v>439</v>
      </c>
      <c r="V219" s="216">
        <v>43830</v>
      </c>
      <c r="W219" s="219" t="s">
        <v>447</v>
      </c>
    </row>
    <row r="220" spans="1:23" ht="123" customHeight="1">
      <c r="A220" s="204">
        <v>3</v>
      </c>
      <c r="B220" s="236" t="s">
        <v>396</v>
      </c>
      <c r="C220" s="225"/>
      <c r="D220" s="235"/>
      <c r="E220" s="235"/>
      <c r="F220" s="235"/>
      <c r="G220" s="235"/>
      <c r="H220" s="235"/>
      <c r="I220" s="234">
        <v>104.11499999999999</v>
      </c>
      <c r="J220" s="438">
        <v>3000</v>
      </c>
      <c r="K220" s="222">
        <v>43483</v>
      </c>
      <c r="L220" s="217" t="s">
        <v>417</v>
      </c>
      <c r="M220" s="222">
        <v>43517</v>
      </c>
      <c r="N220" s="222">
        <v>43517</v>
      </c>
      <c r="O220" s="222"/>
      <c r="P220" s="222">
        <v>43521</v>
      </c>
      <c r="Q220" s="222">
        <v>43521</v>
      </c>
      <c r="R220" s="246">
        <v>2985</v>
      </c>
      <c r="S220" s="246">
        <f>J220-R220</f>
        <v>15</v>
      </c>
      <c r="T220" s="223">
        <v>43535</v>
      </c>
      <c r="U220" s="226" t="s">
        <v>443</v>
      </c>
      <c r="V220" s="216">
        <v>43830</v>
      </c>
      <c r="W220" s="219" t="s">
        <v>446</v>
      </c>
    </row>
    <row r="221" spans="1:23" ht="128.25" customHeight="1">
      <c r="A221" s="204">
        <v>4</v>
      </c>
      <c r="B221" s="237" t="s">
        <v>397</v>
      </c>
      <c r="C221" s="225"/>
      <c r="D221" s="235"/>
      <c r="E221" s="235"/>
      <c r="F221" s="235"/>
      <c r="G221" s="235"/>
      <c r="H221" s="235"/>
      <c r="I221" s="235">
        <v>183.30099999999999</v>
      </c>
      <c r="J221" s="438">
        <v>3000</v>
      </c>
      <c r="K221" s="222">
        <v>43480</v>
      </c>
      <c r="L221" s="217" t="s">
        <v>417</v>
      </c>
      <c r="M221" s="222">
        <v>43517</v>
      </c>
      <c r="N221" s="222">
        <v>43517</v>
      </c>
      <c r="O221" s="222"/>
      <c r="P221" s="222">
        <v>43521</v>
      </c>
      <c r="Q221" s="222">
        <v>43521</v>
      </c>
      <c r="R221" s="246">
        <v>2985</v>
      </c>
      <c r="S221" s="246">
        <f>J221-R221</f>
        <v>15</v>
      </c>
      <c r="T221" s="223">
        <v>43535</v>
      </c>
      <c r="U221" s="226" t="s">
        <v>445</v>
      </c>
      <c r="V221" s="216">
        <v>43830</v>
      </c>
      <c r="W221" s="219" t="s">
        <v>441</v>
      </c>
    </row>
    <row r="222" spans="1:23" ht="114" customHeight="1">
      <c r="A222" s="204">
        <v>5</v>
      </c>
      <c r="B222" s="237" t="s">
        <v>398</v>
      </c>
      <c r="C222" s="225"/>
      <c r="D222" s="235"/>
      <c r="E222" s="235"/>
      <c r="F222" s="235"/>
      <c r="G222" s="235"/>
      <c r="H222" s="235"/>
      <c r="I222" s="234">
        <v>541.97799999999995</v>
      </c>
      <c r="J222" s="438">
        <v>75300</v>
      </c>
      <c r="K222" s="222">
        <v>43480</v>
      </c>
      <c r="L222" s="217" t="s">
        <v>411</v>
      </c>
      <c r="M222" s="222">
        <v>43524</v>
      </c>
      <c r="N222" s="222">
        <v>43524</v>
      </c>
      <c r="O222" s="222"/>
      <c r="P222" s="222">
        <v>43528</v>
      </c>
      <c r="Q222" s="222">
        <v>43528</v>
      </c>
      <c r="R222" s="246"/>
      <c r="S222" s="246"/>
      <c r="T222" s="223">
        <v>43538</v>
      </c>
      <c r="U222" s="225" t="s">
        <v>440</v>
      </c>
      <c r="V222" s="216">
        <v>43830</v>
      </c>
      <c r="W222" s="219" t="s">
        <v>424</v>
      </c>
    </row>
    <row r="223" spans="1:23" ht="117.75" customHeight="1">
      <c r="A223" s="204">
        <v>6</v>
      </c>
      <c r="B223" s="237" t="s">
        <v>399</v>
      </c>
      <c r="C223" s="225"/>
      <c r="D223" s="235"/>
      <c r="E223" s="235"/>
      <c r="F223" s="235"/>
      <c r="G223" s="235"/>
      <c r="H223" s="235"/>
      <c r="I223" s="234">
        <v>78.513000000000005</v>
      </c>
      <c r="J223" s="438">
        <v>17500</v>
      </c>
      <c r="K223" s="222">
        <v>43480</v>
      </c>
      <c r="L223" s="217" t="s">
        <v>417</v>
      </c>
      <c r="M223" s="222">
        <v>43530</v>
      </c>
      <c r="N223" s="222">
        <v>43530</v>
      </c>
      <c r="O223" s="222"/>
      <c r="P223" s="222">
        <v>43535</v>
      </c>
      <c r="Q223" s="222">
        <v>43535</v>
      </c>
      <c r="R223" s="246">
        <v>17500</v>
      </c>
      <c r="S223" s="246">
        <v>0</v>
      </c>
      <c r="T223" s="223">
        <v>43549</v>
      </c>
      <c r="U223" s="229" t="s">
        <v>438</v>
      </c>
      <c r="V223" s="216">
        <v>43830</v>
      </c>
      <c r="W223" s="219" t="s">
        <v>425</v>
      </c>
    </row>
    <row r="224" spans="1:23" ht="129.75" customHeight="1">
      <c r="A224" s="204">
        <v>7</v>
      </c>
      <c r="B224" s="237" t="s">
        <v>400</v>
      </c>
      <c r="C224" s="225"/>
      <c r="D224" s="235"/>
      <c r="E224" s="235"/>
      <c r="F224" s="235"/>
      <c r="G224" s="235"/>
      <c r="H224" s="235"/>
      <c r="I224" s="234">
        <v>167.76300000000001</v>
      </c>
      <c r="J224" s="438">
        <v>29200</v>
      </c>
      <c r="K224" s="222">
        <v>43480</v>
      </c>
      <c r="L224" s="217" t="s">
        <v>416</v>
      </c>
      <c r="M224" s="222">
        <v>43530</v>
      </c>
      <c r="N224" s="222">
        <v>43530</v>
      </c>
      <c r="O224" s="222"/>
      <c r="P224" s="222">
        <v>43535</v>
      </c>
      <c r="Q224" s="222">
        <v>43535</v>
      </c>
      <c r="R224" s="246">
        <v>29200</v>
      </c>
      <c r="S224" s="246">
        <f>J224-R224</f>
        <v>0</v>
      </c>
      <c r="T224" s="223">
        <v>43549</v>
      </c>
      <c r="U224" s="228" t="s">
        <v>444</v>
      </c>
      <c r="V224" s="224">
        <v>43830</v>
      </c>
      <c r="W224" s="219" t="s">
        <v>426</v>
      </c>
    </row>
    <row r="225" spans="1:23" ht="112.5">
      <c r="A225" s="204">
        <v>8</v>
      </c>
      <c r="B225" s="237" t="s">
        <v>401</v>
      </c>
      <c r="C225" s="225"/>
      <c r="D225" s="235"/>
      <c r="E225" s="235"/>
      <c r="F225" s="235"/>
      <c r="G225" s="235"/>
      <c r="H225" s="235"/>
      <c r="I225" s="234">
        <v>342.75200000000001</v>
      </c>
      <c r="J225" s="438">
        <v>47000</v>
      </c>
      <c r="K225" s="222">
        <v>43480</v>
      </c>
      <c r="L225" s="217" t="s">
        <v>416</v>
      </c>
      <c r="M225" s="222">
        <v>43530</v>
      </c>
      <c r="N225" s="222">
        <v>43530</v>
      </c>
      <c r="O225" s="222"/>
      <c r="P225" s="222">
        <v>43535</v>
      </c>
      <c r="Q225" s="222">
        <v>43535</v>
      </c>
      <c r="R225" s="246">
        <v>47000</v>
      </c>
      <c r="S225" s="246">
        <f>J225-R225</f>
        <v>0</v>
      </c>
      <c r="T225" s="223">
        <v>43546</v>
      </c>
      <c r="U225" s="217" t="s">
        <v>437</v>
      </c>
      <c r="V225" s="216">
        <v>43830</v>
      </c>
      <c r="W225" s="219" t="s">
        <v>448</v>
      </c>
    </row>
    <row r="226" spans="1:23" ht="56.25">
      <c r="A226" s="204">
        <v>9</v>
      </c>
      <c r="B226" s="237" t="s">
        <v>434</v>
      </c>
      <c r="C226" s="225"/>
      <c r="D226" s="235"/>
      <c r="E226" s="235"/>
      <c r="F226" s="235"/>
      <c r="G226" s="235"/>
      <c r="H226" s="235"/>
      <c r="I226" s="234">
        <v>0.123</v>
      </c>
      <c r="J226" s="438">
        <v>1508.17</v>
      </c>
      <c r="K226" s="222">
        <v>43524</v>
      </c>
      <c r="L226" s="217">
        <v>43525</v>
      </c>
      <c r="M226" s="222">
        <v>43537</v>
      </c>
      <c r="N226" s="222">
        <v>43537</v>
      </c>
      <c r="O226" s="222"/>
      <c r="P226" s="222">
        <v>43542</v>
      </c>
      <c r="Q226" s="222">
        <v>43542</v>
      </c>
      <c r="R226" s="247">
        <v>573.1046</v>
      </c>
      <c r="S226" s="247">
        <f>J226-R226</f>
        <v>935.06540000000007</v>
      </c>
      <c r="T226" s="223">
        <v>43557</v>
      </c>
      <c r="U226" s="225" t="s">
        <v>450</v>
      </c>
      <c r="V226" s="216">
        <v>43830</v>
      </c>
      <c r="W226" s="219" t="s">
        <v>449</v>
      </c>
    </row>
    <row r="227" spans="1:23" ht="75">
      <c r="A227" s="265">
        <v>10</v>
      </c>
      <c r="B227" s="237" t="s">
        <v>435</v>
      </c>
      <c r="C227" s="225"/>
      <c r="D227" s="235"/>
      <c r="E227" s="235"/>
      <c r="F227" s="235"/>
      <c r="G227" s="235"/>
      <c r="H227" s="235"/>
      <c r="I227" s="234">
        <v>0.12</v>
      </c>
      <c r="J227" s="438">
        <v>1657.5</v>
      </c>
      <c r="K227" s="222">
        <v>43524</v>
      </c>
      <c r="L227" s="217">
        <v>43525</v>
      </c>
      <c r="M227" s="222">
        <v>43537</v>
      </c>
      <c r="N227" s="222">
        <v>43537</v>
      </c>
      <c r="O227" s="222"/>
      <c r="P227" s="222">
        <v>43542</v>
      </c>
      <c r="Q227" s="222">
        <v>43542</v>
      </c>
      <c r="R227" s="247">
        <v>1632.6375</v>
      </c>
      <c r="S227" s="247">
        <f>J227-R227</f>
        <v>24.862499999999955</v>
      </c>
      <c r="T227" s="223">
        <v>43557</v>
      </c>
      <c r="U227" s="225" t="s">
        <v>451</v>
      </c>
      <c r="V227" s="216">
        <v>43830</v>
      </c>
      <c r="W227" s="219"/>
    </row>
    <row r="228" spans="1:23" ht="136.5" customHeight="1">
      <c r="A228" s="265">
        <v>11</v>
      </c>
      <c r="B228" s="237" t="s">
        <v>436</v>
      </c>
      <c r="C228" s="225"/>
      <c r="D228" s="235"/>
      <c r="E228" s="235"/>
      <c r="F228" s="235"/>
      <c r="G228" s="235"/>
      <c r="H228" s="235"/>
      <c r="I228" s="234">
        <v>2.5630000000000002</v>
      </c>
      <c r="J228" s="438">
        <v>4386.29</v>
      </c>
      <c r="K228" s="222">
        <v>43524</v>
      </c>
      <c r="L228" s="217">
        <v>43539</v>
      </c>
      <c r="M228" s="222">
        <v>43558</v>
      </c>
      <c r="N228" s="222">
        <v>43558</v>
      </c>
      <c r="O228" s="222"/>
      <c r="P228" s="222">
        <v>43563</v>
      </c>
      <c r="Q228" s="222">
        <v>43563</v>
      </c>
      <c r="R228" s="247"/>
      <c r="S228" s="247"/>
      <c r="T228" s="223">
        <v>43574</v>
      </c>
      <c r="U228" s="225" t="s">
        <v>494</v>
      </c>
      <c r="V228" s="216">
        <v>43677</v>
      </c>
      <c r="W228" s="219" t="s">
        <v>467</v>
      </c>
    </row>
    <row r="229" spans="1:23" ht="123.75" customHeight="1">
      <c r="A229" s="265">
        <v>12</v>
      </c>
      <c r="B229" s="237" t="s">
        <v>464</v>
      </c>
      <c r="C229" s="225"/>
      <c r="D229" s="235"/>
      <c r="E229" s="235"/>
      <c r="F229" s="235"/>
      <c r="G229" s="235"/>
      <c r="H229" s="235"/>
      <c r="I229" s="234">
        <v>132.44</v>
      </c>
      <c r="J229" s="438">
        <v>17838.88</v>
      </c>
      <c r="K229" s="222">
        <v>43537</v>
      </c>
      <c r="L229" s="217">
        <v>43552</v>
      </c>
      <c r="M229" s="222">
        <v>43572</v>
      </c>
      <c r="N229" s="222">
        <v>43572</v>
      </c>
      <c r="O229" s="222"/>
      <c r="P229" s="222">
        <v>43577</v>
      </c>
      <c r="Q229" s="222"/>
      <c r="R229" s="247"/>
      <c r="S229" s="247"/>
      <c r="T229" s="223">
        <v>43584</v>
      </c>
      <c r="U229" s="225" t="s">
        <v>493</v>
      </c>
      <c r="V229" s="216"/>
      <c r="W229" s="219"/>
    </row>
    <row r="230" spans="1:23" ht="126" customHeight="1">
      <c r="A230" s="265">
        <v>13</v>
      </c>
      <c r="B230" s="237" t="s">
        <v>531</v>
      </c>
      <c r="C230" s="225"/>
      <c r="D230" s="235"/>
      <c r="E230" s="235"/>
      <c r="F230" s="235"/>
      <c r="G230" s="235"/>
      <c r="H230" s="235"/>
      <c r="I230" s="234">
        <v>7.6</v>
      </c>
      <c r="J230" s="438">
        <v>27936.16459</v>
      </c>
      <c r="K230" s="217">
        <v>43600</v>
      </c>
      <c r="L230" s="222">
        <v>43615</v>
      </c>
      <c r="M230" s="222">
        <v>43635</v>
      </c>
      <c r="N230" s="235"/>
      <c r="O230" s="261">
        <v>1</v>
      </c>
      <c r="P230" s="222">
        <v>43640</v>
      </c>
      <c r="Q230" s="232"/>
      <c r="R230" s="235">
        <v>27936.16459</v>
      </c>
      <c r="S230" s="242">
        <f t="shared" ref="S230:S236" si="7">J230-R230</f>
        <v>0</v>
      </c>
      <c r="T230" s="223">
        <v>43651</v>
      </c>
      <c r="U230" s="225" t="s">
        <v>631</v>
      </c>
      <c r="V230" s="216"/>
      <c r="W230" s="219"/>
    </row>
    <row r="231" spans="1:23" ht="126" customHeight="1">
      <c r="A231" s="265">
        <v>14</v>
      </c>
      <c r="B231" s="237" t="s">
        <v>575</v>
      </c>
      <c r="C231" s="225"/>
      <c r="D231" s="235"/>
      <c r="E231" s="235"/>
      <c r="F231" s="235"/>
      <c r="G231" s="235"/>
      <c r="H231" s="235"/>
      <c r="I231" s="234"/>
      <c r="J231" s="438">
        <v>46200</v>
      </c>
      <c r="K231" s="217">
        <v>43617</v>
      </c>
      <c r="L231" s="222">
        <v>43635</v>
      </c>
      <c r="M231" s="222">
        <v>43651</v>
      </c>
      <c r="N231" s="309">
        <v>43651</v>
      </c>
      <c r="O231" s="261">
        <v>1</v>
      </c>
      <c r="P231" s="217" t="s">
        <v>252</v>
      </c>
      <c r="Q231" s="232"/>
      <c r="R231" s="235">
        <v>46200</v>
      </c>
      <c r="S231" s="242">
        <f t="shared" si="7"/>
        <v>0</v>
      </c>
      <c r="T231" s="223">
        <v>43668</v>
      </c>
      <c r="U231" s="225" t="s">
        <v>674</v>
      </c>
      <c r="V231" s="216"/>
      <c r="W231" s="219"/>
    </row>
    <row r="232" spans="1:23" ht="126" customHeight="1">
      <c r="A232" s="265">
        <v>15</v>
      </c>
      <c r="B232" s="237" t="s">
        <v>576</v>
      </c>
      <c r="C232" s="225"/>
      <c r="D232" s="235"/>
      <c r="E232" s="235"/>
      <c r="F232" s="235"/>
      <c r="G232" s="235"/>
      <c r="H232" s="235"/>
      <c r="I232" s="234"/>
      <c r="J232" s="438">
        <v>46000</v>
      </c>
      <c r="K232" s="217">
        <v>43617</v>
      </c>
      <c r="L232" s="222">
        <v>43635</v>
      </c>
      <c r="M232" s="222">
        <v>43651</v>
      </c>
      <c r="N232" s="309">
        <v>43650</v>
      </c>
      <c r="O232" s="261">
        <v>2</v>
      </c>
      <c r="P232" s="222">
        <v>43654</v>
      </c>
      <c r="Q232" s="232"/>
      <c r="R232" s="235">
        <v>22540</v>
      </c>
      <c r="S232" s="242">
        <f t="shared" si="7"/>
        <v>23460</v>
      </c>
      <c r="T232" s="223">
        <v>43676</v>
      </c>
      <c r="U232" s="225" t="s">
        <v>725</v>
      </c>
      <c r="V232" s="216"/>
      <c r="W232" s="219"/>
    </row>
    <row r="233" spans="1:23" s="376" customFormat="1" ht="129" customHeight="1">
      <c r="A233" s="265">
        <v>16</v>
      </c>
      <c r="B233" s="237" t="s">
        <v>727</v>
      </c>
      <c r="C233" s="382">
        <v>84.27</v>
      </c>
      <c r="D233" s="235"/>
      <c r="E233" s="235"/>
      <c r="F233" s="235"/>
      <c r="G233" s="235"/>
      <c r="H233" s="235"/>
      <c r="I233" s="234"/>
      <c r="J233" s="438">
        <v>317922.69500000001</v>
      </c>
      <c r="K233" s="217" t="s">
        <v>98</v>
      </c>
      <c r="L233" s="379">
        <v>43759</v>
      </c>
      <c r="M233" s="222">
        <v>43776</v>
      </c>
      <c r="N233" s="309"/>
      <c r="O233" s="261">
        <v>1</v>
      </c>
      <c r="P233" s="222">
        <v>43780</v>
      </c>
      <c r="Q233" s="232"/>
      <c r="R233" s="235">
        <v>317922.69500000001</v>
      </c>
      <c r="S233" s="242">
        <f t="shared" si="7"/>
        <v>0</v>
      </c>
      <c r="T233" s="223">
        <v>43797</v>
      </c>
      <c r="U233" s="225" t="s">
        <v>783</v>
      </c>
      <c r="V233" s="298">
        <v>45657</v>
      </c>
      <c r="W233" s="375"/>
    </row>
    <row r="234" spans="1:23" s="376" customFormat="1" ht="93.75">
      <c r="A234" s="265">
        <v>17</v>
      </c>
      <c r="B234" s="237" t="s">
        <v>728</v>
      </c>
      <c r="C234" s="259">
        <v>166.75899999999999</v>
      </c>
      <c r="D234" s="235"/>
      <c r="E234" s="235"/>
      <c r="F234" s="235"/>
      <c r="G234" s="235"/>
      <c r="H234" s="235"/>
      <c r="I234" s="234"/>
      <c r="J234" s="438">
        <v>404585.038</v>
      </c>
      <c r="K234" s="217" t="s">
        <v>98</v>
      </c>
      <c r="L234" s="222">
        <v>43768</v>
      </c>
      <c r="M234" s="222">
        <v>43784</v>
      </c>
      <c r="N234" s="222"/>
      <c r="O234" s="261">
        <v>1</v>
      </c>
      <c r="P234" s="222">
        <v>43791</v>
      </c>
      <c r="Q234" s="222">
        <v>43789</v>
      </c>
      <c r="R234" s="240">
        <v>404585.038</v>
      </c>
      <c r="S234" s="253">
        <f t="shared" si="7"/>
        <v>0</v>
      </c>
      <c r="T234" s="223">
        <v>43805</v>
      </c>
      <c r="U234" s="225" t="s">
        <v>789</v>
      </c>
      <c r="V234" s="298">
        <v>45657</v>
      </c>
      <c r="W234" s="375"/>
    </row>
    <row r="235" spans="1:23" s="376" customFormat="1" ht="112.5">
      <c r="A235" s="265">
        <v>18</v>
      </c>
      <c r="B235" s="237" t="s">
        <v>729</v>
      </c>
      <c r="C235" s="259">
        <v>194.40600000000001</v>
      </c>
      <c r="D235" s="235"/>
      <c r="E235" s="235"/>
      <c r="F235" s="235"/>
      <c r="G235" s="235"/>
      <c r="H235" s="235"/>
      <c r="I235" s="234"/>
      <c r="J235" s="438">
        <v>414943.46600000001</v>
      </c>
      <c r="K235" s="217" t="s">
        <v>98</v>
      </c>
      <c r="L235" s="222">
        <v>43738</v>
      </c>
      <c r="M235" s="222">
        <v>43761</v>
      </c>
      <c r="N235" s="309"/>
      <c r="O235" s="261">
        <v>1</v>
      </c>
      <c r="P235" s="222">
        <v>43763</v>
      </c>
      <c r="Q235" s="232"/>
      <c r="R235" s="235">
        <v>414943.46600000001</v>
      </c>
      <c r="S235" s="242">
        <f t="shared" si="7"/>
        <v>0</v>
      </c>
      <c r="T235" s="223">
        <v>43783</v>
      </c>
      <c r="U235" s="225" t="s">
        <v>769</v>
      </c>
      <c r="V235" s="298">
        <v>45657</v>
      </c>
      <c r="W235" s="375"/>
    </row>
    <row r="236" spans="1:23" s="376" customFormat="1" ht="112.5">
      <c r="A236" s="265">
        <v>19</v>
      </c>
      <c r="B236" s="237" t="s">
        <v>730</v>
      </c>
      <c r="C236" s="259">
        <v>234.393</v>
      </c>
      <c r="D236" s="235"/>
      <c r="E236" s="235"/>
      <c r="F236" s="235"/>
      <c r="G236" s="235"/>
      <c r="H236" s="235"/>
      <c r="I236" s="234"/>
      <c r="J236" s="438">
        <v>537802.875</v>
      </c>
      <c r="K236" s="217" t="s">
        <v>98</v>
      </c>
      <c r="L236" s="222">
        <v>43742</v>
      </c>
      <c r="M236" s="222">
        <v>43782</v>
      </c>
      <c r="N236" s="309"/>
      <c r="O236" s="261">
        <v>1</v>
      </c>
      <c r="P236" s="222">
        <v>43784</v>
      </c>
      <c r="Q236" s="232"/>
      <c r="R236" s="235">
        <v>537802.875</v>
      </c>
      <c r="S236" s="242">
        <f t="shared" si="7"/>
        <v>0</v>
      </c>
      <c r="T236" s="223">
        <v>43808</v>
      </c>
      <c r="U236" s="225" t="s">
        <v>794</v>
      </c>
      <c r="V236" s="298">
        <v>45657</v>
      </c>
      <c r="W236" s="375"/>
    </row>
    <row r="237" spans="1:23" s="376" customFormat="1" ht="93.75">
      <c r="A237" s="265">
        <v>20</v>
      </c>
      <c r="B237" s="237" t="s">
        <v>731</v>
      </c>
      <c r="C237" s="259">
        <v>270.464</v>
      </c>
      <c r="D237" s="235"/>
      <c r="E237" s="235"/>
      <c r="F237" s="235"/>
      <c r="G237" s="235"/>
      <c r="H237" s="235"/>
      <c r="I237" s="234"/>
      <c r="J237" s="438">
        <v>799244.86699999997</v>
      </c>
      <c r="K237" s="217" t="s">
        <v>98</v>
      </c>
      <c r="L237" s="222">
        <v>43769</v>
      </c>
      <c r="M237" s="222">
        <v>43789</v>
      </c>
      <c r="N237" s="309"/>
      <c r="O237" s="261">
        <v>1</v>
      </c>
      <c r="P237" s="222">
        <v>43791</v>
      </c>
      <c r="Q237" s="222">
        <v>43790</v>
      </c>
      <c r="R237" s="410">
        <v>799244.86699999997</v>
      </c>
      <c r="S237" s="242">
        <f>J237-R237</f>
        <v>0</v>
      </c>
      <c r="T237" s="223">
        <v>43801</v>
      </c>
      <c r="U237" s="225" t="s">
        <v>784</v>
      </c>
      <c r="V237" s="291">
        <v>45657</v>
      </c>
      <c r="W237" s="375"/>
    </row>
    <row r="238" spans="1:23" s="376" customFormat="1" ht="93.75">
      <c r="A238" s="265">
        <v>21</v>
      </c>
      <c r="B238" s="237" t="s">
        <v>732</v>
      </c>
      <c r="C238" s="259">
        <v>181.91</v>
      </c>
      <c r="D238" s="235"/>
      <c r="E238" s="235"/>
      <c r="F238" s="235"/>
      <c r="G238" s="235"/>
      <c r="H238" s="235"/>
      <c r="I238" s="234"/>
      <c r="J238" s="438">
        <v>410716.58600000001</v>
      </c>
      <c r="K238" s="217" t="s">
        <v>763</v>
      </c>
      <c r="L238" s="222">
        <v>43769</v>
      </c>
      <c r="M238" s="222">
        <v>43784</v>
      </c>
      <c r="N238" s="309"/>
      <c r="O238" s="261">
        <v>2</v>
      </c>
      <c r="P238" s="222">
        <v>43788</v>
      </c>
      <c r="Q238" s="232"/>
      <c r="R238" s="410">
        <v>404555.837</v>
      </c>
      <c r="S238" s="242">
        <f>J238-R238</f>
        <v>6160.7490000000107</v>
      </c>
      <c r="T238" s="223">
        <v>43805</v>
      </c>
      <c r="U238" s="225" t="s">
        <v>785</v>
      </c>
      <c r="V238" s="298">
        <v>45657</v>
      </c>
      <c r="W238" s="375"/>
    </row>
    <row r="239" spans="1:23" s="376" customFormat="1" ht="112.5">
      <c r="A239" s="265">
        <v>22</v>
      </c>
      <c r="B239" s="237" t="s">
        <v>397</v>
      </c>
      <c r="C239" s="259">
        <v>183.30099999999999</v>
      </c>
      <c r="D239" s="235"/>
      <c r="E239" s="235"/>
      <c r="F239" s="235"/>
      <c r="G239" s="235"/>
      <c r="H239" s="235"/>
      <c r="I239" s="234"/>
      <c r="J239" s="438">
        <v>430727.33899999998</v>
      </c>
      <c r="K239" s="217" t="s">
        <v>98</v>
      </c>
      <c r="L239" s="222">
        <v>43742</v>
      </c>
      <c r="M239" s="222">
        <v>43761</v>
      </c>
      <c r="N239" s="309"/>
      <c r="O239" s="261">
        <v>1</v>
      </c>
      <c r="P239" s="222">
        <v>43763</v>
      </c>
      <c r="Q239" s="232"/>
      <c r="R239" s="235">
        <v>430727.33899999998</v>
      </c>
      <c r="S239" s="242">
        <f t="shared" ref="S239:S246" si="8">J239-R239</f>
        <v>0</v>
      </c>
      <c r="T239" s="223">
        <v>43783</v>
      </c>
      <c r="U239" s="225" t="s">
        <v>771</v>
      </c>
      <c r="V239" s="298">
        <v>45657</v>
      </c>
      <c r="W239" s="375"/>
    </row>
    <row r="240" spans="1:23" s="376" customFormat="1" ht="112.5">
      <c r="A240" s="265">
        <v>23</v>
      </c>
      <c r="B240" s="237" t="s">
        <v>733</v>
      </c>
      <c r="C240" s="259">
        <v>189.88800000000001</v>
      </c>
      <c r="D240" s="235"/>
      <c r="E240" s="235"/>
      <c r="F240" s="235"/>
      <c r="G240" s="235"/>
      <c r="H240" s="235"/>
      <c r="I240" s="234"/>
      <c r="J240" s="438">
        <v>421085.66700000002</v>
      </c>
      <c r="K240" s="217" t="s">
        <v>98</v>
      </c>
      <c r="L240" s="222">
        <v>43742</v>
      </c>
      <c r="M240" s="222">
        <v>43761</v>
      </c>
      <c r="N240" s="309"/>
      <c r="O240" s="261">
        <v>1</v>
      </c>
      <c r="P240" s="222">
        <v>43763</v>
      </c>
      <c r="Q240" s="232"/>
      <c r="R240" s="235">
        <v>421085.66700000002</v>
      </c>
      <c r="S240" s="242">
        <f t="shared" si="8"/>
        <v>0</v>
      </c>
      <c r="T240" s="223">
        <v>43781</v>
      </c>
      <c r="U240" s="225" t="s">
        <v>768</v>
      </c>
      <c r="V240" s="298">
        <v>45657</v>
      </c>
      <c r="W240" s="375"/>
    </row>
    <row r="241" spans="1:23" s="376" customFormat="1" ht="112.5">
      <c r="A241" s="265">
        <v>24</v>
      </c>
      <c r="B241" s="237" t="s">
        <v>734</v>
      </c>
      <c r="C241" s="259">
        <v>95.254999999999995</v>
      </c>
      <c r="D241" s="235"/>
      <c r="E241" s="235"/>
      <c r="F241" s="235"/>
      <c r="G241" s="235"/>
      <c r="H241" s="235"/>
      <c r="I241" s="234"/>
      <c r="J241" s="438">
        <v>203313.88699999999</v>
      </c>
      <c r="K241" s="217" t="s">
        <v>98</v>
      </c>
      <c r="L241" s="222">
        <v>43742</v>
      </c>
      <c r="M241" s="222">
        <v>43754</v>
      </c>
      <c r="N241" s="309"/>
      <c r="O241" s="261">
        <v>1</v>
      </c>
      <c r="P241" s="222">
        <v>43756</v>
      </c>
      <c r="Q241" s="232"/>
      <c r="R241" s="235">
        <v>203313.88699999999</v>
      </c>
      <c r="S241" s="242">
        <f t="shared" si="8"/>
        <v>0</v>
      </c>
      <c r="T241" s="223">
        <v>43776</v>
      </c>
      <c r="U241" s="225" t="s">
        <v>766</v>
      </c>
      <c r="V241" s="298">
        <v>45657</v>
      </c>
      <c r="W241" s="375"/>
    </row>
    <row r="242" spans="1:23" s="376" customFormat="1" ht="112.5">
      <c r="A242" s="265">
        <v>25</v>
      </c>
      <c r="B242" s="237" t="s">
        <v>735</v>
      </c>
      <c r="C242" s="259">
        <v>211.595</v>
      </c>
      <c r="D242" s="235"/>
      <c r="E242" s="235"/>
      <c r="F242" s="235"/>
      <c r="G242" s="235"/>
      <c r="H242" s="235"/>
      <c r="I242" s="234"/>
      <c r="J242" s="438">
        <v>451631.95699999999</v>
      </c>
      <c r="K242" s="217" t="s">
        <v>98</v>
      </c>
      <c r="L242" s="222">
        <v>43742</v>
      </c>
      <c r="M242" s="222">
        <v>43761</v>
      </c>
      <c r="N242" s="309"/>
      <c r="O242" s="261">
        <v>1</v>
      </c>
      <c r="P242" s="222">
        <v>43763</v>
      </c>
      <c r="Q242" s="232"/>
      <c r="R242" s="235">
        <v>451631.95699999999</v>
      </c>
      <c r="S242" s="242">
        <f t="shared" si="8"/>
        <v>0</v>
      </c>
      <c r="T242" s="223">
        <v>43783</v>
      </c>
      <c r="U242" s="225" t="s">
        <v>770</v>
      </c>
      <c r="V242" s="298">
        <v>45657</v>
      </c>
      <c r="W242" s="375"/>
    </row>
    <row r="243" spans="1:23" s="376" customFormat="1" ht="112.5">
      <c r="A243" s="265">
        <v>26</v>
      </c>
      <c r="B243" s="237" t="s">
        <v>400</v>
      </c>
      <c r="C243" s="259">
        <v>167.76300000000001</v>
      </c>
      <c r="D243" s="235"/>
      <c r="E243" s="235"/>
      <c r="F243" s="235"/>
      <c r="G243" s="235"/>
      <c r="H243" s="235"/>
      <c r="I243" s="234"/>
      <c r="J243" s="438">
        <v>358076.19099999999</v>
      </c>
      <c r="K243" s="217" t="s">
        <v>98</v>
      </c>
      <c r="L243" s="222">
        <v>43742</v>
      </c>
      <c r="M243" s="222">
        <v>43761</v>
      </c>
      <c r="N243" s="309"/>
      <c r="O243" s="261">
        <v>1</v>
      </c>
      <c r="P243" s="222">
        <v>43763</v>
      </c>
      <c r="Q243" s="232"/>
      <c r="R243" s="234">
        <v>358076.19099999999</v>
      </c>
      <c r="S243" s="242">
        <f t="shared" si="8"/>
        <v>0</v>
      </c>
      <c r="T243" s="223">
        <v>43781</v>
      </c>
      <c r="U243" s="225" t="s">
        <v>767</v>
      </c>
      <c r="V243" s="298">
        <v>45657</v>
      </c>
      <c r="W243" s="375"/>
    </row>
    <row r="244" spans="1:23" s="376" customFormat="1" ht="112.5">
      <c r="A244" s="265">
        <v>27</v>
      </c>
      <c r="B244" s="237" t="s">
        <v>736</v>
      </c>
      <c r="C244" s="259">
        <v>172.511</v>
      </c>
      <c r="D244" s="235"/>
      <c r="E244" s="235"/>
      <c r="F244" s="235"/>
      <c r="G244" s="235"/>
      <c r="H244" s="235"/>
      <c r="I244" s="234"/>
      <c r="J244" s="438">
        <v>368210.40500000003</v>
      </c>
      <c r="K244" s="217" t="s">
        <v>98</v>
      </c>
      <c r="L244" s="222">
        <v>43745</v>
      </c>
      <c r="M244" s="222">
        <v>43761</v>
      </c>
      <c r="N244" s="309"/>
      <c r="O244" s="261">
        <v>1</v>
      </c>
      <c r="P244" s="222">
        <v>43763</v>
      </c>
      <c r="Q244" s="232"/>
      <c r="R244" s="235">
        <v>368210.40500000003</v>
      </c>
      <c r="S244" s="242">
        <f t="shared" si="8"/>
        <v>0</v>
      </c>
      <c r="T244" s="223">
        <v>43790</v>
      </c>
      <c r="U244" s="225" t="s">
        <v>778</v>
      </c>
      <c r="V244" s="298">
        <v>45657</v>
      </c>
      <c r="W244" s="375"/>
    </row>
    <row r="245" spans="1:23" s="376" customFormat="1" ht="112.5">
      <c r="A245" s="265">
        <v>28</v>
      </c>
      <c r="B245" s="237" t="s">
        <v>737</v>
      </c>
      <c r="C245" s="259">
        <v>254.89699999999999</v>
      </c>
      <c r="D245" s="235"/>
      <c r="E245" s="235"/>
      <c r="F245" s="235"/>
      <c r="G245" s="235"/>
      <c r="H245" s="235"/>
      <c r="I245" s="234"/>
      <c r="J245" s="438">
        <v>584514.56900000002</v>
      </c>
      <c r="K245" s="217" t="s">
        <v>98</v>
      </c>
      <c r="L245" s="222">
        <v>43745</v>
      </c>
      <c r="M245" s="222">
        <v>43810</v>
      </c>
      <c r="N245" s="309"/>
      <c r="O245" s="261">
        <v>1</v>
      </c>
      <c r="P245" s="222">
        <v>43812</v>
      </c>
      <c r="Q245" s="232"/>
      <c r="R245" s="235">
        <v>584514.56900000002</v>
      </c>
      <c r="S245" s="242">
        <f>J245-R245</f>
        <v>0</v>
      </c>
      <c r="T245" s="223">
        <v>43829</v>
      </c>
      <c r="U245" s="225" t="s">
        <v>822</v>
      </c>
      <c r="V245" s="298">
        <v>45657</v>
      </c>
      <c r="W245" s="375"/>
    </row>
    <row r="246" spans="1:23" s="376" customFormat="1" ht="93.75">
      <c r="A246" s="265">
        <v>29</v>
      </c>
      <c r="B246" s="237" t="s">
        <v>738</v>
      </c>
      <c r="C246" s="259">
        <v>159.53800000000001</v>
      </c>
      <c r="D246" s="235"/>
      <c r="E246" s="235"/>
      <c r="F246" s="235"/>
      <c r="G246" s="235"/>
      <c r="H246" s="235"/>
      <c r="I246" s="234"/>
      <c r="J246" s="438">
        <v>370934.17</v>
      </c>
      <c r="K246" s="217" t="s">
        <v>98</v>
      </c>
      <c r="L246" s="222">
        <v>43768</v>
      </c>
      <c r="M246" s="222">
        <v>43784</v>
      </c>
      <c r="N246" s="309"/>
      <c r="O246" s="261">
        <v>2</v>
      </c>
      <c r="P246" s="222">
        <v>43788</v>
      </c>
      <c r="Q246" s="232"/>
      <c r="R246" s="234">
        <v>369079.49914999999</v>
      </c>
      <c r="S246" s="242">
        <f t="shared" si="8"/>
        <v>1854.670849999995</v>
      </c>
      <c r="T246" s="223">
        <v>43805</v>
      </c>
      <c r="U246" s="225" t="s">
        <v>788</v>
      </c>
      <c r="V246" s="291">
        <v>45657</v>
      </c>
      <c r="W246" s="375"/>
    </row>
    <row r="247" spans="1:23" s="376" customFormat="1" ht="112.5">
      <c r="A247" s="265">
        <v>30</v>
      </c>
      <c r="B247" s="237" t="s">
        <v>739</v>
      </c>
      <c r="C247" s="259">
        <v>241.785</v>
      </c>
      <c r="D247" s="235"/>
      <c r="E247" s="235"/>
      <c r="F247" s="235"/>
      <c r="G247" s="235"/>
      <c r="H247" s="235"/>
      <c r="I247" s="234"/>
      <c r="J247" s="438">
        <v>516070.00699999998</v>
      </c>
      <c r="K247" s="217" t="s">
        <v>98</v>
      </c>
      <c r="L247" s="222">
        <v>43777</v>
      </c>
      <c r="M247" s="222">
        <v>43796</v>
      </c>
      <c r="N247" s="309"/>
      <c r="O247" s="261">
        <v>3</v>
      </c>
      <c r="P247" s="222">
        <v>43798</v>
      </c>
      <c r="Q247" s="232"/>
      <c r="R247" s="234">
        <v>428338.09836</v>
      </c>
      <c r="S247" s="242">
        <f t="shared" ref="S247:S252" si="9">J247-R247</f>
        <v>87731.90863999998</v>
      </c>
      <c r="T247" s="223">
        <v>43821</v>
      </c>
      <c r="U247" s="225" t="s">
        <v>807</v>
      </c>
      <c r="V247" s="298">
        <v>45657</v>
      </c>
      <c r="W247" s="375"/>
    </row>
    <row r="248" spans="1:23" s="376" customFormat="1" ht="112.5">
      <c r="A248" s="265">
        <v>31</v>
      </c>
      <c r="B248" s="237" t="s">
        <v>740</v>
      </c>
      <c r="C248" s="259">
        <v>125.678</v>
      </c>
      <c r="D248" s="235"/>
      <c r="E248" s="235"/>
      <c r="F248" s="235"/>
      <c r="G248" s="235"/>
      <c r="H248" s="235"/>
      <c r="I248" s="234"/>
      <c r="J248" s="438">
        <v>269481.24300000002</v>
      </c>
      <c r="K248" s="217" t="s">
        <v>98</v>
      </c>
      <c r="L248" s="379">
        <v>43763</v>
      </c>
      <c r="M248" s="222">
        <v>43777</v>
      </c>
      <c r="N248" s="309"/>
      <c r="O248" s="261">
        <v>1</v>
      </c>
      <c r="P248" s="222">
        <v>43781</v>
      </c>
      <c r="Q248" s="232"/>
      <c r="R248" s="234">
        <v>269481.24300000002</v>
      </c>
      <c r="S248" s="242">
        <f t="shared" si="9"/>
        <v>0</v>
      </c>
      <c r="T248" s="223">
        <v>43801</v>
      </c>
      <c r="U248" s="225" t="s">
        <v>797</v>
      </c>
      <c r="V248" s="291">
        <v>45657</v>
      </c>
      <c r="W248" s="375"/>
    </row>
    <row r="249" spans="1:23" s="376" customFormat="1" ht="112.5">
      <c r="A249" s="265">
        <v>32</v>
      </c>
      <c r="B249" s="237" t="s">
        <v>741</v>
      </c>
      <c r="C249" s="259">
        <v>157.995</v>
      </c>
      <c r="D249" s="235"/>
      <c r="E249" s="235"/>
      <c r="F249" s="235"/>
      <c r="G249" s="235"/>
      <c r="H249" s="235"/>
      <c r="I249" s="234"/>
      <c r="J249" s="438">
        <v>469609.39899999998</v>
      </c>
      <c r="K249" s="217" t="s">
        <v>98</v>
      </c>
      <c r="L249" s="379">
        <v>43760</v>
      </c>
      <c r="M249" s="222">
        <v>43777</v>
      </c>
      <c r="N249" s="309"/>
      <c r="O249" s="261">
        <v>2</v>
      </c>
      <c r="P249" s="222">
        <v>43782</v>
      </c>
      <c r="Q249" s="232"/>
      <c r="R249" s="235">
        <v>467261.35200000001</v>
      </c>
      <c r="S249" s="242">
        <f t="shared" si="9"/>
        <v>2348.0469999999623</v>
      </c>
      <c r="T249" s="223">
        <v>43801</v>
      </c>
      <c r="U249" s="225" t="s">
        <v>786</v>
      </c>
      <c r="V249" s="291">
        <v>45657</v>
      </c>
      <c r="W249" s="375"/>
    </row>
    <row r="250" spans="1:23" s="376" customFormat="1" ht="112.5">
      <c r="A250" s="265">
        <v>33</v>
      </c>
      <c r="B250" s="237" t="s">
        <v>742</v>
      </c>
      <c r="C250" s="259">
        <v>185.02799999999999</v>
      </c>
      <c r="D250" s="235"/>
      <c r="E250" s="235"/>
      <c r="F250" s="235"/>
      <c r="G250" s="235"/>
      <c r="H250" s="235"/>
      <c r="I250" s="234"/>
      <c r="J250" s="438">
        <v>392596.696</v>
      </c>
      <c r="K250" s="217" t="s">
        <v>98</v>
      </c>
      <c r="L250" s="222">
        <v>43768</v>
      </c>
      <c r="M250" s="222">
        <v>43784</v>
      </c>
      <c r="N250" s="309"/>
      <c r="O250" s="261">
        <v>1</v>
      </c>
      <c r="P250" s="222">
        <v>43788</v>
      </c>
      <c r="Q250" s="232"/>
      <c r="R250" s="235">
        <v>392596.696</v>
      </c>
      <c r="S250" s="242">
        <f t="shared" si="9"/>
        <v>0</v>
      </c>
      <c r="T250" s="223">
        <v>43801</v>
      </c>
      <c r="U250" s="225" t="s">
        <v>787</v>
      </c>
      <c r="V250" s="291">
        <v>45657</v>
      </c>
      <c r="W250" s="375"/>
    </row>
    <row r="251" spans="1:23" s="376" customFormat="1" ht="93.75">
      <c r="A251" s="265">
        <v>34</v>
      </c>
      <c r="B251" s="237" t="s">
        <v>743</v>
      </c>
      <c r="C251" s="259">
        <v>187.53800000000001</v>
      </c>
      <c r="D251" s="235"/>
      <c r="E251" s="235"/>
      <c r="F251" s="235"/>
      <c r="G251" s="235"/>
      <c r="H251" s="235"/>
      <c r="I251" s="234"/>
      <c r="J251" s="438">
        <v>394039.783</v>
      </c>
      <c r="K251" s="217" t="s">
        <v>98</v>
      </c>
      <c r="L251" s="222">
        <v>43770</v>
      </c>
      <c r="M251" s="222">
        <v>43789</v>
      </c>
      <c r="N251" s="222"/>
      <c r="O251" s="261">
        <v>2</v>
      </c>
      <c r="P251" s="222">
        <v>43795</v>
      </c>
      <c r="Q251" s="258"/>
      <c r="R251" s="410">
        <v>315231.82620000001</v>
      </c>
      <c r="S251" s="253">
        <f t="shared" si="9"/>
        <v>78807.956799999985</v>
      </c>
      <c r="T251" s="223">
        <v>43809</v>
      </c>
      <c r="U251" s="254" t="s">
        <v>798</v>
      </c>
      <c r="V251" s="298">
        <v>45657</v>
      </c>
      <c r="W251" s="375"/>
    </row>
    <row r="252" spans="1:23" s="376" customFormat="1" ht="93.75">
      <c r="A252" s="265">
        <v>35</v>
      </c>
      <c r="B252" s="237" t="s">
        <v>744</v>
      </c>
      <c r="C252" s="259">
        <v>239.72399999999999</v>
      </c>
      <c r="D252" s="235"/>
      <c r="E252" s="235"/>
      <c r="F252" s="235"/>
      <c r="G252" s="235"/>
      <c r="H252" s="235"/>
      <c r="I252" s="234"/>
      <c r="J252" s="438">
        <v>692477.89899999998</v>
      </c>
      <c r="K252" s="217" t="s">
        <v>98</v>
      </c>
      <c r="L252" s="222">
        <v>43770</v>
      </c>
      <c r="M252" s="222">
        <v>43791</v>
      </c>
      <c r="N252" s="222"/>
      <c r="O252" s="261">
        <v>1</v>
      </c>
      <c r="P252" s="222">
        <v>43795</v>
      </c>
      <c r="Q252" s="258"/>
      <c r="R252" s="240">
        <v>692477.89899999998</v>
      </c>
      <c r="S252" s="253">
        <f t="shared" si="9"/>
        <v>0</v>
      </c>
      <c r="T252" s="223">
        <v>43808</v>
      </c>
      <c r="U252" s="254" t="s">
        <v>796</v>
      </c>
      <c r="V252" s="298">
        <v>45657</v>
      </c>
      <c r="W252" s="375"/>
    </row>
    <row r="253" spans="1:23" s="376" customFormat="1" ht="112.5">
      <c r="A253" s="265">
        <v>36</v>
      </c>
      <c r="B253" s="237" t="s">
        <v>745</v>
      </c>
      <c r="C253" s="259">
        <v>158.42699999999999</v>
      </c>
      <c r="D253" s="235"/>
      <c r="E253" s="235"/>
      <c r="F253" s="235"/>
      <c r="G253" s="235"/>
      <c r="H253" s="235"/>
      <c r="I253" s="234"/>
      <c r="J253" s="438">
        <v>366910.348</v>
      </c>
      <c r="K253" s="217" t="s">
        <v>98</v>
      </c>
      <c r="L253" s="222">
        <v>43742</v>
      </c>
      <c r="M253" s="222">
        <v>43810</v>
      </c>
      <c r="N253" s="309"/>
      <c r="O253" s="261">
        <v>1</v>
      </c>
      <c r="P253" s="222">
        <v>43812</v>
      </c>
      <c r="Q253" s="232"/>
      <c r="R253" s="235">
        <v>366910.348</v>
      </c>
      <c r="S253" s="242">
        <f>J253-R253</f>
        <v>0</v>
      </c>
      <c r="T253" s="223">
        <v>43823</v>
      </c>
      <c r="U253" s="254" t="s">
        <v>816</v>
      </c>
      <c r="V253" s="298">
        <v>45657</v>
      </c>
      <c r="W253" s="383"/>
    </row>
    <row r="254" spans="1:23" s="376" customFormat="1" ht="112.5">
      <c r="A254" s="265">
        <v>37</v>
      </c>
      <c r="B254" s="237" t="s">
        <v>746</v>
      </c>
      <c r="C254" s="259">
        <v>229.63800000000001</v>
      </c>
      <c r="D254" s="235"/>
      <c r="E254" s="235"/>
      <c r="F254" s="235"/>
      <c r="G254" s="235"/>
      <c r="H254" s="235"/>
      <c r="I254" s="234"/>
      <c r="J254" s="438">
        <v>676807.39300000004</v>
      </c>
      <c r="K254" s="217" t="s">
        <v>98</v>
      </c>
      <c r="L254" s="379">
        <v>43761</v>
      </c>
      <c r="M254" s="222">
        <v>43777</v>
      </c>
      <c r="N254" s="309"/>
      <c r="O254" s="261">
        <v>1</v>
      </c>
      <c r="P254" s="222">
        <v>43781</v>
      </c>
      <c r="Q254" s="232"/>
      <c r="R254" s="234">
        <v>676807.39300000004</v>
      </c>
      <c r="S254" s="234">
        <f>J254-R254</f>
        <v>0</v>
      </c>
      <c r="T254" s="223">
        <v>43798</v>
      </c>
      <c r="U254" s="254" t="s">
        <v>782</v>
      </c>
      <c r="V254" s="298">
        <v>45657</v>
      </c>
      <c r="W254" s="375"/>
    </row>
    <row r="255" spans="1:23" s="376" customFormat="1" ht="93.75">
      <c r="A255" s="265">
        <v>38</v>
      </c>
      <c r="B255" s="237" t="s">
        <v>747</v>
      </c>
      <c r="C255" s="259">
        <v>200.73500000000001</v>
      </c>
      <c r="D255" s="235"/>
      <c r="E255" s="235"/>
      <c r="F255" s="235"/>
      <c r="G255" s="235"/>
      <c r="H255" s="235"/>
      <c r="I255" s="234"/>
      <c r="J255" s="438">
        <v>428452.18800000002</v>
      </c>
      <c r="K255" s="217" t="s">
        <v>98</v>
      </c>
      <c r="L255" s="222">
        <v>43769</v>
      </c>
      <c r="M255" s="222">
        <v>43791</v>
      </c>
      <c r="N255" s="222"/>
      <c r="O255" s="261">
        <v>1</v>
      </c>
      <c r="P255" s="222">
        <v>43795</v>
      </c>
      <c r="Q255" s="258"/>
      <c r="R255" s="240">
        <v>428452.18800000002</v>
      </c>
      <c r="S255" s="253">
        <f>J255-R255</f>
        <v>0</v>
      </c>
      <c r="T255" s="223">
        <v>43810</v>
      </c>
      <c r="U255" s="254" t="s">
        <v>799</v>
      </c>
      <c r="V255" s="298">
        <v>45657</v>
      </c>
      <c r="W255" s="375"/>
    </row>
    <row r="256" spans="1:23" s="376" customFormat="1" ht="93.75">
      <c r="A256" s="265">
        <v>39</v>
      </c>
      <c r="B256" s="237" t="s">
        <v>748</v>
      </c>
      <c r="C256" s="259">
        <v>234.22499999999999</v>
      </c>
      <c r="D256" s="235"/>
      <c r="E256" s="235"/>
      <c r="F256" s="235"/>
      <c r="G256" s="235"/>
      <c r="H256" s="235"/>
      <c r="I256" s="234"/>
      <c r="J256" s="438">
        <v>541513.75199999998</v>
      </c>
      <c r="K256" s="217" t="s">
        <v>98</v>
      </c>
      <c r="L256" s="222">
        <v>43769</v>
      </c>
      <c r="M256" s="222">
        <v>43789</v>
      </c>
      <c r="N256" s="222"/>
      <c r="O256" s="261">
        <v>1</v>
      </c>
      <c r="P256" s="222">
        <v>43794</v>
      </c>
      <c r="Q256" s="258"/>
      <c r="R256" s="240">
        <v>541513.75199999998</v>
      </c>
      <c r="S256" s="253">
        <f>J256-R256</f>
        <v>0</v>
      </c>
      <c r="T256" s="223">
        <v>43805</v>
      </c>
      <c r="U256" s="254" t="s">
        <v>792</v>
      </c>
      <c r="V256" s="298">
        <v>45657</v>
      </c>
      <c r="W256" s="375"/>
    </row>
    <row r="257" spans="1:23" s="376" customFormat="1" ht="112.5">
      <c r="A257" s="265">
        <v>40</v>
      </c>
      <c r="B257" s="237" t="s">
        <v>749</v>
      </c>
      <c r="C257" s="259">
        <v>136.721</v>
      </c>
      <c r="D257" s="235"/>
      <c r="E257" s="235"/>
      <c r="F257" s="235"/>
      <c r="G257" s="235"/>
      <c r="H257" s="235"/>
      <c r="I257" s="234"/>
      <c r="J257" s="438">
        <v>297736.89500000002</v>
      </c>
      <c r="K257" s="217" t="s">
        <v>98</v>
      </c>
      <c r="L257" s="222">
        <v>43781</v>
      </c>
      <c r="M257" s="222">
        <v>43811</v>
      </c>
      <c r="N257" s="309"/>
      <c r="O257" s="261"/>
      <c r="P257" s="222">
        <v>43815</v>
      </c>
      <c r="Q257" s="232"/>
      <c r="R257" s="235">
        <v>297736.89500000002</v>
      </c>
      <c r="S257" s="242">
        <f>J257-R257</f>
        <v>0</v>
      </c>
      <c r="T257" s="223">
        <v>43829</v>
      </c>
      <c r="U257" s="225" t="s">
        <v>821</v>
      </c>
      <c r="V257" s="298">
        <v>45657</v>
      </c>
      <c r="W257" s="375"/>
    </row>
    <row r="258" spans="1:23" s="376" customFormat="1" ht="112.5">
      <c r="A258" s="265">
        <v>41</v>
      </c>
      <c r="B258" s="237" t="s">
        <v>750</v>
      </c>
      <c r="C258" s="259">
        <v>141.357</v>
      </c>
      <c r="D258" s="235"/>
      <c r="E258" s="235"/>
      <c r="F258" s="235"/>
      <c r="G258" s="235"/>
      <c r="H258" s="235"/>
      <c r="I258" s="234"/>
      <c r="J258" s="438">
        <v>321550.66700000002</v>
      </c>
      <c r="K258" s="217" t="s">
        <v>98</v>
      </c>
      <c r="L258" s="379">
        <v>43763</v>
      </c>
      <c r="M258" s="222">
        <v>43789</v>
      </c>
      <c r="N258" s="309"/>
      <c r="O258" s="261">
        <v>1</v>
      </c>
      <c r="P258" s="222">
        <v>43791</v>
      </c>
      <c r="Q258" s="222"/>
      <c r="R258" s="234">
        <v>321550.66700000002</v>
      </c>
      <c r="S258" s="242">
        <f t="shared" ref="S258:S263" si="10">J258-R258</f>
        <v>0</v>
      </c>
      <c r="T258" s="223">
        <v>43805</v>
      </c>
      <c r="U258" s="225" t="s">
        <v>791</v>
      </c>
      <c r="V258" s="291">
        <v>45657</v>
      </c>
      <c r="W258" s="375"/>
    </row>
    <row r="259" spans="1:23" s="376" customFormat="1" ht="112.5">
      <c r="A259" s="265">
        <v>42</v>
      </c>
      <c r="B259" s="237" t="s">
        <v>751</v>
      </c>
      <c r="C259" s="259">
        <v>299.476</v>
      </c>
      <c r="D259" s="235"/>
      <c r="E259" s="235"/>
      <c r="F259" s="235"/>
      <c r="G259" s="235"/>
      <c r="H259" s="235"/>
      <c r="I259" s="234"/>
      <c r="J259" s="438">
        <v>825877.402</v>
      </c>
      <c r="K259" s="217" t="s">
        <v>98</v>
      </c>
      <c r="L259" s="222">
        <v>43777</v>
      </c>
      <c r="M259" s="222">
        <v>43796</v>
      </c>
      <c r="N259" s="309"/>
      <c r="O259" s="261">
        <v>1</v>
      </c>
      <c r="P259" s="222">
        <v>43798</v>
      </c>
      <c r="Q259" s="232"/>
      <c r="R259" s="235">
        <v>825877.402</v>
      </c>
      <c r="S259" s="242">
        <f t="shared" si="10"/>
        <v>0</v>
      </c>
      <c r="T259" s="223">
        <v>43815</v>
      </c>
      <c r="U259" s="225" t="s">
        <v>802</v>
      </c>
      <c r="V259" s="298">
        <v>45657</v>
      </c>
      <c r="W259" s="375"/>
    </row>
    <row r="260" spans="1:23" s="376" customFormat="1" ht="112.5">
      <c r="A260" s="265">
        <v>43</v>
      </c>
      <c r="B260" s="237" t="s">
        <v>752</v>
      </c>
      <c r="C260" s="259">
        <v>150.58000000000001</v>
      </c>
      <c r="D260" s="235"/>
      <c r="E260" s="235"/>
      <c r="F260" s="235"/>
      <c r="G260" s="235"/>
      <c r="H260" s="235"/>
      <c r="I260" s="234"/>
      <c r="J260" s="438">
        <v>359683.04800000001</v>
      </c>
      <c r="K260" s="217" t="s">
        <v>98</v>
      </c>
      <c r="L260" s="379">
        <v>43760</v>
      </c>
      <c r="M260" s="222">
        <v>43777</v>
      </c>
      <c r="N260" s="309"/>
      <c r="O260" s="261">
        <v>1</v>
      </c>
      <c r="P260" s="222">
        <v>43782</v>
      </c>
      <c r="Q260" s="232"/>
      <c r="R260" s="235">
        <v>359683.04800000001</v>
      </c>
      <c r="S260" s="242">
        <f t="shared" si="10"/>
        <v>0</v>
      </c>
      <c r="T260" s="223">
        <v>43795</v>
      </c>
      <c r="U260" s="225" t="s">
        <v>780</v>
      </c>
      <c r="V260" s="298">
        <v>45657</v>
      </c>
      <c r="W260" s="375"/>
    </row>
    <row r="261" spans="1:23" s="376" customFormat="1" ht="112.5">
      <c r="A261" s="265">
        <v>44</v>
      </c>
      <c r="B261" s="237" t="s">
        <v>753</v>
      </c>
      <c r="C261" s="259">
        <v>151.024</v>
      </c>
      <c r="D261" s="235"/>
      <c r="E261" s="235"/>
      <c r="F261" s="235"/>
      <c r="G261" s="235"/>
      <c r="H261" s="235"/>
      <c r="I261" s="234"/>
      <c r="J261" s="438">
        <v>321060.03100000002</v>
      </c>
      <c r="K261" s="217" t="s">
        <v>98</v>
      </c>
      <c r="L261" s="222">
        <v>43769</v>
      </c>
      <c r="M261" s="222">
        <v>43784</v>
      </c>
      <c r="N261" s="222"/>
      <c r="O261" s="261">
        <v>1</v>
      </c>
      <c r="P261" s="222">
        <v>43791</v>
      </c>
      <c r="Q261" s="258"/>
      <c r="R261" s="234">
        <v>321060.03100000002</v>
      </c>
      <c r="S261" s="253">
        <f t="shared" si="10"/>
        <v>0</v>
      </c>
      <c r="T261" s="223">
        <v>43805</v>
      </c>
      <c r="U261" s="254" t="s">
        <v>790</v>
      </c>
      <c r="V261" s="298">
        <v>45657</v>
      </c>
      <c r="W261" s="375"/>
    </row>
    <row r="262" spans="1:23" s="376" customFormat="1" ht="112.5">
      <c r="A262" s="265">
        <v>45</v>
      </c>
      <c r="B262" s="237" t="s">
        <v>754</v>
      </c>
      <c r="C262" s="259">
        <v>88.350999999999999</v>
      </c>
      <c r="D262" s="235"/>
      <c r="E262" s="235"/>
      <c r="F262" s="235"/>
      <c r="G262" s="235"/>
      <c r="H262" s="235"/>
      <c r="I262" s="234"/>
      <c r="J262" s="438">
        <v>196962.01500000001</v>
      </c>
      <c r="K262" s="217" t="s">
        <v>98</v>
      </c>
      <c r="L262" s="222">
        <v>43749</v>
      </c>
      <c r="M262" s="222">
        <v>43763</v>
      </c>
      <c r="N262" s="309"/>
      <c r="O262" s="261">
        <v>1</v>
      </c>
      <c r="P262" s="222">
        <v>43767</v>
      </c>
      <c r="Q262" s="232"/>
      <c r="R262" s="235">
        <v>196962.01500000001</v>
      </c>
      <c r="S262" s="242">
        <f t="shared" si="10"/>
        <v>0</v>
      </c>
      <c r="T262" s="223">
        <v>43784</v>
      </c>
      <c r="U262" s="225" t="s">
        <v>775</v>
      </c>
      <c r="V262" s="298">
        <v>45657</v>
      </c>
      <c r="W262" s="375"/>
    </row>
    <row r="263" spans="1:23" s="376" customFormat="1" ht="112.5">
      <c r="A263" s="265">
        <v>46</v>
      </c>
      <c r="B263" s="237" t="s">
        <v>755</v>
      </c>
      <c r="C263" s="259">
        <v>146.59800000000001</v>
      </c>
      <c r="D263" s="235"/>
      <c r="E263" s="235"/>
      <c r="F263" s="235"/>
      <c r="G263" s="235"/>
      <c r="H263" s="235"/>
      <c r="I263" s="234"/>
      <c r="J263" s="438">
        <v>312901.25799999997</v>
      </c>
      <c r="K263" s="217" t="s">
        <v>98</v>
      </c>
      <c r="L263" s="222">
        <v>43749</v>
      </c>
      <c r="M263" s="222">
        <v>43768</v>
      </c>
      <c r="N263" s="309"/>
      <c r="O263" s="261">
        <v>2</v>
      </c>
      <c r="P263" s="222">
        <v>43770</v>
      </c>
      <c r="Q263" s="232"/>
      <c r="R263" s="381">
        <v>308207.73913</v>
      </c>
      <c r="S263" s="411">
        <f t="shared" si="10"/>
        <v>4693.5188699999708</v>
      </c>
      <c r="T263" s="223">
        <v>43791</v>
      </c>
      <c r="U263" s="225" t="s">
        <v>777</v>
      </c>
      <c r="V263" s="298">
        <v>45657</v>
      </c>
      <c r="W263" s="375"/>
    </row>
    <row r="264" spans="1:23" s="376" customFormat="1" ht="112.5">
      <c r="A264" s="265">
        <v>47</v>
      </c>
      <c r="B264" s="237" t="s">
        <v>464</v>
      </c>
      <c r="C264" s="259">
        <v>134.33000000000001</v>
      </c>
      <c r="D264" s="235"/>
      <c r="E264" s="235"/>
      <c r="F264" s="235"/>
      <c r="G264" s="235"/>
      <c r="H264" s="235"/>
      <c r="I264" s="234"/>
      <c r="J264" s="438">
        <v>527157.86</v>
      </c>
      <c r="K264" s="217" t="s">
        <v>98</v>
      </c>
      <c r="L264" s="222">
        <v>43749</v>
      </c>
      <c r="M264" s="222">
        <v>43768</v>
      </c>
      <c r="N264" s="309"/>
      <c r="O264" s="261">
        <v>1</v>
      </c>
      <c r="P264" s="222">
        <v>43770</v>
      </c>
      <c r="Q264" s="258"/>
      <c r="R264" s="240">
        <v>527157.86</v>
      </c>
      <c r="S264" s="253">
        <f t="shared" ref="S264:S269" si="11">J264-R264</f>
        <v>0</v>
      </c>
      <c r="T264" s="223">
        <v>43797</v>
      </c>
      <c r="U264" s="225" t="s">
        <v>781</v>
      </c>
      <c r="V264" s="298">
        <v>45657</v>
      </c>
      <c r="W264" s="375"/>
    </row>
    <row r="265" spans="1:23" s="376" customFormat="1" ht="112.5">
      <c r="A265" s="265">
        <v>48</v>
      </c>
      <c r="B265" s="237" t="s">
        <v>399</v>
      </c>
      <c r="C265" s="259">
        <v>71.412999999999997</v>
      </c>
      <c r="D265" s="235"/>
      <c r="E265" s="235"/>
      <c r="F265" s="235"/>
      <c r="G265" s="235"/>
      <c r="H265" s="235"/>
      <c r="I265" s="234"/>
      <c r="J265" s="438">
        <v>183122.34400000001</v>
      </c>
      <c r="K265" s="217" t="s">
        <v>98</v>
      </c>
      <c r="L265" s="222">
        <v>43749</v>
      </c>
      <c r="M265" s="222">
        <v>43763</v>
      </c>
      <c r="N265" s="309"/>
      <c r="O265" s="261">
        <v>1</v>
      </c>
      <c r="P265" s="222">
        <v>43767</v>
      </c>
      <c r="Q265" s="232"/>
      <c r="R265" s="235">
        <v>183122.34400000001</v>
      </c>
      <c r="S265" s="242">
        <f t="shared" si="11"/>
        <v>0</v>
      </c>
      <c r="T265" s="223">
        <v>43784</v>
      </c>
      <c r="U265" s="225" t="s">
        <v>774</v>
      </c>
      <c r="V265" s="298">
        <v>45657</v>
      </c>
      <c r="W265" s="375"/>
    </row>
    <row r="266" spans="1:23" s="376" customFormat="1" ht="112.5">
      <c r="A266" s="265">
        <v>49</v>
      </c>
      <c r="B266" s="237" t="s">
        <v>756</v>
      </c>
      <c r="C266" s="259">
        <v>61.604999999999997</v>
      </c>
      <c r="D266" s="235"/>
      <c r="E266" s="235"/>
      <c r="F266" s="235"/>
      <c r="G266" s="235"/>
      <c r="H266" s="235"/>
      <c r="I266" s="234"/>
      <c r="J266" s="438">
        <v>131453.231</v>
      </c>
      <c r="K266" s="217" t="s">
        <v>98</v>
      </c>
      <c r="L266" s="222">
        <v>43749</v>
      </c>
      <c r="M266" s="222">
        <v>43763</v>
      </c>
      <c r="N266" s="309"/>
      <c r="O266" s="261">
        <v>1</v>
      </c>
      <c r="P266" s="222">
        <v>43767</v>
      </c>
      <c r="Q266" s="232"/>
      <c r="R266" s="235">
        <v>131453.231</v>
      </c>
      <c r="S266" s="242">
        <f t="shared" si="11"/>
        <v>0</v>
      </c>
      <c r="T266" s="223">
        <v>43784</v>
      </c>
      <c r="U266" s="225" t="s">
        <v>773</v>
      </c>
      <c r="V266" s="298">
        <v>45657</v>
      </c>
      <c r="W266" s="375"/>
    </row>
    <row r="267" spans="1:23" s="376" customFormat="1" ht="112.5">
      <c r="A267" s="265">
        <v>50</v>
      </c>
      <c r="B267" s="237" t="s">
        <v>757</v>
      </c>
      <c r="C267" s="259">
        <v>137.95400000000001</v>
      </c>
      <c r="D267" s="235"/>
      <c r="E267" s="235"/>
      <c r="F267" s="235"/>
      <c r="G267" s="235"/>
      <c r="H267" s="235"/>
      <c r="I267" s="234"/>
      <c r="J267" s="438">
        <v>281711.78700000001</v>
      </c>
      <c r="K267" s="217" t="s">
        <v>98</v>
      </c>
      <c r="L267" s="222">
        <v>43749</v>
      </c>
      <c r="M267" s="222">
        <v>43760</v>
      </c>
      <c r="N267" s="309"/>
      <c r="O267" s="261">
        <v>1</v>
      </c>
      <c r="P267" s="222">
        <v>43762</v>
      </c>
      <c r="Q267" s="232"/>
      <c r="R267" s="235">
        <v>281711.78700000001</v>
      </c>
      <c r="S267" s="242">
        <f t="shared" si="11"/>
        <v>0</v>
      </c>
      <c r="T267" s="223">
        <v>43783</v>
      </c>
      <c r="U267" s="225" t="s">
        <v>772</v>
      </c>
      <c r="V267" s="298">
        <v>45657</v>
      </c>
      <c r="W267" s="375"/>
    </row>
    <row r="268" spans="1:23" s="376" customFormat="1" ht="112.5">
      <c r="A268" s="265">
        <v>51</v>
      </c>
      <c r="B268" s="237" t="s">
        <v>758</v>
      </c>
      <c r="C268" s="259">
        <v>157.947</v>
      </c>
      <c r="D268" s="235"/>
      <c r="E268" s="235"/>
      <c r="F268" s="235"/>
      <c r="G268" s="235"/>
      <c r="H268" s="235"/>
      <c r="I268" s="234"/>
      <c r="J268" s="438">
        <v>328830.67099999997</v>
      </c>
      <c r="K268" s="217" t="s">
        <v>98</v>
      </c>
      <c r="L268" s="222">
        <v>43749</v>
      </c>
      <c r="M268" s="222">
        <v>43768</v>
      </c>
      <c r="N268" s="309"/>
      <c r="O268" s="261">
        <v>1</v>
      </c>
      <c r="P268" s="222">
        <v>43770</v>
      </c>
      <c r="Q268" s="232"/>
      <c r="R268" s="235">
        <v>328830.67099999997</v>
      </c>
      <c r="S268" s="242">
        <f t="shared" si="11"/>
        <v>0</v>
      </c>
      <c r="T268" s="223">
        <v>43804</v>
      </c>
      <c r="U268" s="225" t="s">
        <v>793</v>
      </c>
      <c r="V268" s="298">
        <v>45657</v>
      </c>
      <c r="W268" s="375"/>
    </row>
    <row r="269" spans="1:23" s="376" customFormat="1" ht="112.5">
      <c r="A269" s="265">
        <v>52</v>
      </c>
      <c r="B269" s="237" t="s">
        <v>759</v>
      </c>
      <c r="C269" s="259">
        <v>169.58699999999999</v>
      </c>
      <c r="D269" s="235"/>
      <c r="E269" s="235"/>
      <c r="F269" s="235"/>
      <c r="G269" s="235"/>
      <c r="H269" s="235"/>
      <c r="I269" s="234"/>
      <c r="J269" s="438">
        <v>363244.52299999999</v>
      </c>
      <c r="K269" s="217" t="s">
        <v>98</v>
      </c>
      <c r="L269" s="222">
        <v>43749</v>
      </c>
      <c r="M269" s="222">
        <v>43768</v>
      </c>
      <c r="N269" s="309"/>
      <c r="O269" s="261">
        <v>1</v>
      </c>
      <c r="P269" s="222">
        <v>43770</v>
      </c>
      <c r="Q269" s="232"/>
      <c r="R269" s="235">
        <v>363244.52299999999</v>
      </c>
      <c r="S269" s="242">
        <f t="shared" si="11"/>
        <v>0</v>
      </c>
      <c r="T269" s="223">
        <v>43787</v>
      </c>
      <c r="U269" s="225" t="s">
        <v>779</v>
      </c>
      <c r="V269" s="298">
        <v>45657</v>
      </c>
      <c r="W269" s="375"/>
    </row>
    <row r="270" spans="1:23" s="376" customFormat="1" ht="112.5">
      <c r="A270" s="265">
        <v>53</v>
      </c>
      <c r="B270" s="237" t="s">
        <v>760</v>
      </c>
      <c r="C270" s="259">
        <v>205.04400000000001</v>
      </c>
      <c r="D270" s="235"/>
      <c r="E270" s="235"/>
      <c r="F270" s="235"/>
      <c r="G270" s="235"/>
      <c r="H270" s="235"/>
      <c r="I270" s="234"/>
      <c r="J270" s="438">
        <v>624395.30200000003</v>
      </c>
      <c r="K270" s="217" t="s">
        <v>98</v>
      </c>
      <c r="L270" s="222">
        <v>43769</v>
      </c>
      <c r="M270" s="222">
        <v>43789</v>
      </c>
      <c r="N270" s="309"/>
      <c r="O270" s="261">
        <v>1</v>
      </c>
      <c r="P270" s="222">
        <v>43794</v>
      </c>
      <c r="Q270" s="232"/>
      <c r="R270" s="235">
        <v>624395.30200000003</v>
      </c>
      <c r="S270" s="242">
        <f>J270-R270</f>
        <v>0</v>
      </c>
      <c r="T270" s="223">
        <v>43808</v>
      </c>
      <c r="U270" s="225" t="s">
        <v>795</v>
      </c>
      <c r="V270" s="298">
        <v>45657</v>
      </c>
      <c r="W270" s="375"/>
    </row>
    <row r="271" spans="1:23" s="376" customFormat="1" ht="112.5">
      <c r="A271" s="452">
        <v>1</v>
      </c>
      <c r="B271" s="237" t="s">
        <v>762</v>
      </c>
      <c r="C271" s="259">
        <v>4</v>
      </c>
      <c r="D271" s="235"/>
      <c r="E271" s="235"/>
      <c r="F271" s="235"/>
      <c r="G271" s="235"/>
      <c r="H271" s="235"/>
      <c r="I271" s="234"/>
      <c r="J271" s="438">
        <v>103223.784</v>
      </c>
      <c r="K271" s="217" t="s">
        <v>98</v>
      </c>
      <c r="L271" s="222">
        <v>43749</v>
      </c>
      <c r="M271" s="222">
        <v>43760</v>
      </c>
      <c r="N271" s="309"/>
      <c r="O271" s="261">
        <v>1</v>
      </c>
      <c r="P271" s="222">
        <v>43762</v>
      </c>
      <c r="Q271" s="232"/>
      <c r="R271" s="235">
        <v>103223.784</v>
      </c>
      <c r="S271" s="242">
        <f>J271-R271</f>
        <v>0</v>
      </c>
      <c r="T271" s="223">
        <v>43774</v>
      </c>
      <c r="U271" s="225" t="s">
        <v>764</v>
      </c>
      <c r="V271" s="298">
        <v>43830</v>
      </c>
      <c r="W271" s="375"/>
    </row>
    <row r="272" spans="1:23" s="376" customFormat="1" ht="18.75">
      <c r="A272" s="378"/>
      <c r="B272" s="377"/>
      <c r="C272" s="293"/>
      <c r="D272" s="292"/>
      <c r="E272" s="292"/>
      <c r="F272" s="292"/>
      <c r="G272" s="292"/>
      <c r="H272" s="292"/>
      <c r="I272" s="294"/>
      <c r="J272" s="308"/>
      <c r="K272" s="23"/>
      <c r="L272" s="221"/>
      <c r="M272" s="221"/>
      <c r="N272" s="317"/>
      <c r="O272" s="280"/>
      <c r="P272" s="221"/>
      <c r="Q272" s="304"/>
      <c r="R272" s="292"/>
      <c r="S272" s="374"/>
      <c r="T272" s="296"/>
      <c r="U272" s="297"/>
      <c r="V272" s="298"/>
      <c r="W272" s="375"/>
    </row>
    <row r="273" spans="1:23" ht="34.5" customHeight="1">
      <c r="A273" s="204"/>
      <c r="B273" s="821" t="s">
        <v>615</v>
      </c>
      <c r="C273" s="821"/>
      <c r="D273" s="821"/>
      <c r="E273" s="821"/>
      <c r="F273" s="821"/>
      <c r="G273" s="821"/>
      <c r="H273" s="821"/>
      <c r="I273" s="821"/>
      <c r="J273" s="821"/>
      <c r="K273" s="821"/>
      <c r="L273" s="821"/>
      <c r="M273" s="821"/>
      <c r="N273" s="821"/>
      <c r="O273" s="821"/>
      <c r="P273" s="821"/>
      <c r="Q273" s="821"/>
      <c r="R273" s="821"/>
      <c r="S273" s="821"/>
      <c r="T273" s="821"/>
      <c r="U273" s="821"/>
      <c r="V273" s="821"/>
      <c r="W273" s="219"/>
    </row>
    <row r="274" spans="1:23" ht="172.5" customHeight="1">
      <c r="A274" s="204">
        <v>1</v>
      </c>
      <c r="B274" s="319" t="s">
        <v>596</v>
      </c>
      <c r="C274" s="337">
        <v>174</v>
      </c>
      <c r="D274" s="320"/>
      <c r="E274" s="321"/>
      <c r="F274" s="321"/>
      <c r="G274" s="321"/>
      <c r="H274" s="321"/>
      <c r="I274" s="322"/>
      <c r="J274" s="441"/>
      <c r="K274" s="323"/>
      <c r="L274" s="324"/>
      <c r="M274" s="324"/>
      <c r="N274" s="325"/>
      <c r="O274" s="412" t="s">
        <v>616</v>
      </c>
      <c r="P274" s="324"/>
      <c r="Q274" s="326"/>
      <c r="R274" s="333">
        <v>805.56155999999999</v>
      </c>
      <c r="S274" s="327"/>
      <c r="T274" s="328" t="s">
        <v>617</v>
      </c>
      <c r="U274" s="346" t="s">
        <v>630</v>
      </c>
      <c r="V274" s="330"/>
      <c r="W274" s="219"/>
    </row>
    <row r="275" spans="1:23" ht="169.5" customHeight="1">
      <c r="A275" s="204">
        <v>2</v>
      </c>
      <c r="B275" s="319" t="s">
        <v>597</v>
      </c>
      <c r="C275" s="337">
        <v>86.676000000000002</v>
      </c>
      <c r="D275" s="320"/>
      <c r="E275" s="321"/>
      <c r="F275" s="321"/>
      <c r="G275" s="321"/>
      <c r="H275" s="321"/>
      <c r="I275" s="322"/>
      <c r="J275" s="441"/>
      <c r="K275" s="323"/>
      <c r="L275" s="324"/>
      <c r="M275" s="324"/>
      <c r="N275" s="325"/>
      <c r="O275" s="412"/>
      <c r="P275" s="324"/>
      <c r="Q275" s="326"/>
      <c r="R275" s="333">
        <v>679.20077000000003</v>
      </c>
      <c r="S275" s="327"/>
      <c r="T275" s="345" t="s">
        <v>628</v>
      </c>
      <c r="U275" s="329" t="s">
        <v>629</v>
      </c>
      <c r="V275" s="330"/>
      <c r="W275" s="219"/>
    </row>
    <row r="276" spans="1:23" ht="118.5" customHeight="1">
      <c r="A276" s="204">
        <v>3</v>
      </c>
      <c r="B276" s="319" t="s">
        <v>598</v>
      </c>
      <c r="C276" s="334">
        <v>29.7</v>
      </c>
      <c r="D276" s="331"/>
      <c r="E276" s="321"/>
      <c r="F276" s="321"/>
      <c r="G276" s="321"/>
      <c r="H276" s="321"/>
      <c r="I276" s="322"/>
      <c r="J276" s="441"/>
      <c r="K276" s="323"/>
      <c r="L276" s="324"/>
      <c r="M276" s="324"/>
      <c r="N276" s="325"/>
      <c r="O276" s="412"/>
      <c r="P276" s="324"/>
      <c r="Q276" s="326"/>
      <c r="R276" s="334">
        <v>591.18672000000004</v>
      </c>
      <c r="S276" s="327"/>
      <c r="T276" s="328" t="s">
        <v>618</v>
      </c>
      <c r="U276" s="329" t="s">
        <v>624</v>
      </c>
      <c r="V276" s="330"/>
      <c r="W276" s="219"/>
    </row>
    <row r="277" spans="1:23" ht="120" customHeight="1">
      <c r="A277" s="204">
        <v>4</v>
      </c>
      <c r="B277" s="319" t="s">
        <v>599</v>
      </c>
      <c r="C277" s="337">
        <v>33.9</v>
      </c>
      <c r="D277" s="320"/>
      <c r="E277" s="321"/>
      <c r="F277" s="321"/>
      <c r="G277" s="321"/>
      <c r="H277" s="321"/>
      <c r="I277" s="322"/>
      <c r="J277" s="441"/>
      <c r="K277" s="323"/>
      <c r="L277" s="324"/>
      <c r="M277" s="324"/>
      <c r="N277" s="325"/>
      <c r="O277" s="412"/>
      <c r="P277" s="324"/>
      <c r="Q277" s="326"/>
      <c r="R277" s="333">
        <v>664.64606000000003</v>
      </c>
      <c r="S277" s="327"/>
      <c r="T277" s="328" t="s">
        <v>619</v>
      </c>
      <c r="U277" s="329" t="s">
        <v>625</v>
      </c>
      <c r="V277" s="330"/>
      <c r="W277" s="219"/>
    </row>
    <row r="278" spans="1:23" ht="100.5" customHeight="1">
      <c r="A278" s="204">
        <v>5</v>
      </c>
      <c r="B278" s="319" t="s">
        <v>600</v>
      </c>
      <c r="C278" s="340">
        <v>113.63</v>
      </c>
      <c r="D278" s="336"/>
      <c r="E278" s="321"/>
      <c r="F278" s="321"/>
      <c r="G278" s="321"/>
      <c r="H278" s="321"/>
      <c r="I278" s="322"/>
      <c r="J278" s="441"/>
      <c r="K278" s="323"/>
      <c r="L278" s="324"/>
      <c r="M278" s="324"/>
      <c r="N278" s="325"/>
      <c r="O278" s="412"/>
      <c r="P278" s="324"/>
      <c r="Q278" s="326"/>
      <c r="R278" s="413">
        <v>694.18804999999998</v>
      </c>
      <c r="S278" s="327"/>
      <c r="T278" s="328" t="s">
        <v>620</v>
      </c>
      <c r="U278" s="329" t="s">
        <v>626</v>
      </c>
      <c r="V278" s="330"/>
      <c r="W278" s="219"/>
    </row>
    <row r="279" spans="1:23" ht="126" customHeight="1">
      <c r="A279" s="204">
        <v>6</v>
      </c>
      <c r="B279" s="319" t="s">
        <v>601</v>
      </c>
      <c r="C279" s="337">
        <v>49.3</v>
      </c>
      <c r="D279" s="320"/>
      <c r="E279" s="321"/>
      <c r="F279" s="321"/>
      <c r="G279" s="321"/>
      <c r="H279" s="321"/>
      <c r="I279" s="322"/>
      <c r="J279" s="441"/>
      <c r="K279" s="323"/>
      <c r="L279" s="324"/>
      <c r="M279" s="324"/>
      <c r="N279" s="325"/>
      <c r="O279" s="412"/>
      <c r="P279" s="324"/>
      <c r="Q279" s="326"/>
      <c r="R279" s="333">
        <v>828.78750000000002</v>
      </c>
      <c r="S279" s="327"/>
      <c r="T279" s="328" t="s">
        <v>621</v>
      </c>
      <c r="U279" s="329" t="s">
        <v>627</v>
      </c>
      <c r="V279" s="330"/>
      <c r="W279" s="219"/>
    </row>
    <row r="280" spans="1:23" ht="126" customHeight="1">
      <c r="A280" s="204">
        <v>7</v>
      </c>
      <c r="B280" s="213" t="s">
        <v>602</v>
      </c>
      <c r="C280" s="341">
        <v>371.43</v>
      </c>
      <c r="D280" s="342">
        <v>14743.847</v>
      </c>
      <c r="E280" s="162"/>
      <c r="F280" s="162"/>
      <c r="G280" s="162"/>
      <c r="H280" s="162"/>
      <c r="I280" s="212"/>
      <c r="J280" s="442"/>
      <c r="K280" s="23"/>
      <c r="L280" s="221"/>
      <c r="M280" s="221"/>
      <c r="N280" s="317"/>
      <c r="O280" s="280"/>
      <c r="P280" s="23" t="s">
        <v>623</v>
      </c>
      <c r="Q280" s="163"/>
      <c r="S280" s="241"/>
      <c r="T280" s="274"/>
      <c r="U280" s="301"/>
      <c r="V280" s="216"/>
      <c r="W280" s="219"/>
    </row>
    <row r="281" spans="1:23" ht="118.5" customHeight="1">
      <c r="A281" s="204">
        <v>8</v>
      </c>
      <c r="B281" s="213" t="s">
        <v>603</v>
      </c>
      <c r="C281" s="341">
        <v>33.75</v>
      </c>
      <c r="D281" s="343">
        <v>1273.133</v>
      </c>
      <c r="E281" s="162"/>
      <c r="F281" s="162"/>
      <c r="G281" s="162"/>
      <c r="H281" s="162"/>
      <c r="I281" s="212"/>
      <c r="J281" s="442"/>
      <c r="K281" s="23"/>
      <c r="L281" s="221"/>
      <c r="M281" s="221"/>
      <c r="N281" s="317"/>
      <c r="O281" s="280"/>
      <c r="P281" s="23" t="s">
        <v>623</v>
      </c>
      <c r="Q281" s="163"/>
      <c r="S281" s="241"/>
      <c r="T281" s="274"/>
      <c r="U281" s="301"/>
      <c r="V281" s="216"/>
      <c r="W281" s="219"/>
    </row>
    <row r="282" spans="1:23" ht="154.5" customHeight="1">
      <c r="A282" s="204">
        <v>9</v>
      </c>
      <c r="B282" s="213" t="s">
        <v>604</v>
      </c>
      <c r="C282" s="338">
        <v>38.832999999999998</v>
      </c>
      <c r="D282" s="332">
        <v>1504.69067</v>
      </c>
      <c r="E282" s="162"/>
      <c r="F282" s="162"/>
      <c r="G282" s="162"/>
      <c r="H282" s="162"/>
      <c r="I282" s="212"/>
      <c r="J282" s="442"/>
      <c r="K282" s="23"/>
      <c r="L282" s="221"/>
      <c r="M282" s="221"/>
      <c r="N282" s="317"/>
      <c r="O282" s="280"/>
      <c r="P282" s="23" t="s">
        <v>623</v>
      </c>
      <c r="Q282" s="163"/>
      <c r="S282" s="241"/>
      <c r="T282" s="274"/>
      <c r="U282" s="301"/>
      <c r="V282" s="216"/>
      <c r="W282" s="219"/>
    </row>
    <row r="283" spans="1:23" ht="126" customHeight="1">
      <c r="A283" s="204">
        <v>10</v>
      </c>
      <c r="B283" s="213" t="s">
        <v>605</v>
      </c>
      <c r="C283" s="338">
        <v>21.6</v>
      </c>
      <c r="D283" s="335">
        <v>801.56</v>
      </c>
      <c r="E283" s="162"/>
      <c r="F283" s="162"/>
      <c r="G283" s="162"/>
      <c r="H283" s="162"/>
      <c r="I283" s="212"/>
      <c r="J283" s="442"/>
      <c r="K283" s="23"/>
      <c r="L283" s="221"/>
      <c r="M283" s="221"/>
      <c r="N283" s="221"/>
      <c r="O283" s="280"/>
      <c r="P283" s="23" t="s">
        <v>623</v>
      </c>
      <c r="Q283" s="23"/>
      <c r="S283" s="241"/>
      <c r="T283" s="274"/>
      <c r="U283" s="274"/>
      <c r="V283" s="216"/>
      <c r="W283" s="219"/>
    </row>
    <row r="284" spans="1:23" ht="126" customHeight="1">
      <c r="A284" s="204">
        <v>11</v>
      </c>
      <c r="B284" s="213" t="s">
        <v>606</v>
      </c>
      <c r="C284" s="338">
        <v>37.15</v>
      </c>
      <c r="D284" s="335">
        <v>1434.9916700000001</v>
      </c>
      <c r="E284" s="162"/>
      <c r="F284" s="162"/>
      <c r="G284" s="162"/>
      <c r="H284" s="162"/>
      <c r="I284" s="212"/>
      <c r="J284" s="442"/>
      <c r="K284" s="23"/>
      <c r="L284" s="221"/>
      <c r="M284" s="221"/>
      <c r="N284" s="317"/>
      <c r="O284" s="280"/>
      <c r="P284" s="23" t="s">
        <v>623</v>
      </c>
      <c r="Q284" s="163"/>
      <c r="S284" s="241"/>
      <c r="T284" s="274"/>
      <c r="U284" s="301"/>
      <c r="V284" s="216"/>
      <c r="W284" s="219"/>
    </row>
    <row r="285" spans="1:23" ht="138" customHeight="1">
      <c r="A285" s="204">
        <v>12</v>
      </c>
      <c r="B285" s="213" t="s">
        <v>607</v>
      </c>
      <c r="C285" s="338">
        <v>66.352999999999994</v>
      </c>
      <c r="D285" s="335">
        <v>2598.9895000000001</v>
      </c>
      <c r="E285" s="162"/>
      <c r="F285" s="162"/>
      <c r="G285" s="162"/>
      <c r="H285" s="162"/>
      <c r="I285" s="212"/>
      <c r="J285" s="442"/>
      <c r="K285" s="23"/>
      <c r="L285" s="221"/>
      <c r="M285" s="221"/>
      <c r="N285" s="317"/>
      <c r="O285" s="280"/>
      <c r="P285" s="23" t="s">
        <v>623</v>
      </c>
      <c r="Q285" s="163"/>
      <c r="S285" s="241"/>
      <c r="T285" s="274"/>
      <c r="U285" s="301"/>
      <c r="V285" s="216"/>
      <c r="W285" s="219"/>
    </row>
    <row r="286" spans="1:23" ht="135.75" customHeight="1">
      <c r="A286" s="204">
        <v>13</v>
      </c>
      <c r="B286" s="213" t="s">
        <v>608</v>
      </c>
      <c r="C286" s="338">
        <v>64.155000000000001</v>
      </c>
      <c r="D286" s="335">
        <v>2515.0558299999998</v>
      </c>
      <c r="E286" s="162"/>
      <c r="F286" s="162"/>
      <c r="G286" s="162"/>
      <c r="H286" s="162"/>
      <c r="I286" s="212"/>
      <c r="J286" s="442"/>
      <c r="K286" s="23"/>
      <c r="L286" s="221"/>
      <c r="M286" s="221"/>
      <c r="N286" s="317"/>
      <c r="O286" s="280"/>
      <c r="P286" s="23" t="s">
        <v>623</v>
      </c>
      <c r="Q286" s="163"/>
      <c r="S286" s="241"/>
      <c r="T286" s="274"/>
      <c r="U286" s="301"/>
      <c r="V286" s="216"/>
      <c r="W286" s="219"/>
    </row>
    <row r="287" spans="1:23" ht="136.5" customHeight="1">
      <c r="A287" s="204">
        <v>14</v>
      </c>
      <c r="B287" s="213" t="s">
        <v>609</v>
      </c>
      <c r="C287" s="338">
        <v>33.383000000000003</v>
      </c>
      <c r="D287" s="335">
        <v>1435.7860000000001</v>
      </c>
      <c r="E287" s="162"/>
      <c r="F287" s="162"/>
      <c r="G287" s="162"/>
      <c r="H287" s="162"/>
      <c r="I287" s="212"/>
      <c r="J287" s="442"/>
      <c r="K287" s="23"/>
      <c r="L287" s="221"/>
      <c r="M287" s="221"/>
      <c r="N287" s="317"/>
      <c r="O287" s="280"/>
      <c r="P287" s="23" t="s">
        <v>623</v>
      </c>
      <c r="Q287" s="163"/>
      <c r="S287" s="241"/>
      <c r="T287" s="274"/>
      <c r="U287" s="301"/>
      <c r="V287" s="216"/>
      <c r="W287" s="219"/>
    </row>
    <row r="288" spans="1:23" ht="114" customHeight="1">
      <c r="A288" s="204">
        <v>15</v>
      </c>
      <c r="B288" s="213" t="s">
        <v>610</v>
      </c>
      <c r="C288" s="339">
        <v>40.795999999999999</v>
      </c>
      <c r="D288" s="335">
        <v>1435.5920000000001</v>
      </c>
      <c r="E288" s="162"/>
      <c r="F288" s="162"/>
      <c r="G288" s="162"/>
      <c r="H288" s="162"/>
      <c r="I288" s="212"/>
      <c r="J288" s="442"/>
      <c r="K288" s="23"/>
      <c r="L288" s="221"/>
      <c r="M288" s="221"/>
      <c r="N288" s="317"/>
      <c r="O288" s="280"/>
      <c r="P288" s="23" t="s">
        <v>623</v>
      </c>
      <c r="Q288" s="163"/>
      <c r="S288" s="241"/>
      <c r="T288" s="274"/>
      <c r="U288" s="301"/>
      <c r="V288" s="216"/>
      <c r="W288" s="219"/>
    </row>
    <row r="289" spans="1:23" ht="102.75" customHeight="1">
      <c r="A289" s="204">
        <v>16</v>
      </c>
      <c r="B289" s="213" t="s">
        <v>611</v>
      </c>
      <c r="C289" s="339">
        <v>5.6139999999999999</v>
      </c>
      <c r="D289" s="344" t="s">
        <v>622</v>
      </c>
      <c r="E289" s="162"/>
      <c r="F289" s="162"/>
      <c r="G289" s="162"/>
      <c r="H289" s="162"/>
      <c r="I289" s="212"/>
      <c r="J289" s="442"/>
      <c r="K289" s="23"/>
      <c r="L289" s="221"/>
      <c r="M289" s="221"/>
      <c r="N289" s="317"/>
      <c r="O289" s="280"/>
      <c r="P289" s="23" t="s">
        <v>623</v>
      </c>
      <c r="Q289" s="163"/>
      <c r="S289" s="241"/>
      <c r="T289" s="274"/>
      <c r="U289" s="301"/>
      <c r="V289" s="216"/>
      <c r="W289" s="219"/>
    </row>
    <row r="290" spans="1:23" ht="78" customHeight="1">
      <c r="A290" s="204">
        <v>17</v>
      </c>
      <c r="B290" s="213" t="s">
        <v>612</v>
      </c>
      <c r="C290" s="339">
        <v>1.3120000000000001</v>
      </c>
      <c r="D290" s="335">
        <v>42.274999999999999</v>
      </c>
      <c r="E290" s="162"/>
      <c r="F290" s="162"/>
      <c r="G290" s="162"/>
      <c r="H290" s="162"/>
      <c r="I290" s="212"/>
      <c r="J290" s="442"/>
      <c r="K290" s="221"/>
      <c r="L290" s="23"/>
      <c r="M290" s="221"/>
      <c r="N290" s="221"/>
      <c r="O290" s="221"/>
      <c r="P290" s="23" t="s">
        <v>623</v>
      </c>
      <c r="Q290" s="89"/>
      <c r="S290" s="163"/>
      <c r="T290" s="215"/>
      <c r="U290" s="163"/>
      <c r="V290" s="216"/>
    </row>
    <row r="291" spans="1:23" ht="84" customHeight="1">
      <c r="A291" s="204">
        <v>18</v>
      </c>
      <c r="B291" s="213" t="s">
        <v>613</v>
      </c>
      <c r="C291" s="339">
        <v>2.2000000000000002</v>
      </c>
      <c r="D291" s="335">
        <v>64.12</v>
      </c>
      <c r="E291" s="162"/>
      <c r="F291" s="162"/>
      <c r="G291" s="162"/>
      <c r="H291" s="162"/>
      <c r="I291" s="212"/>
      <c r="J291" s="442"/>
      <c r="K291" s="221"/>
      <c r="L291" s="23"/>
      <c r="M291" s="221"/>
      <c r="N291" s="221"/>
      <c r="O291" s="221"/>
      <c r="P291" s="23" t="s">
        <v>623</v>
      </c>
      <c r="Q291" s="89"/>
      <c r="S291" s="163"/>
      <c r="T291" s="215"/>
      <c r="U291" s="163"/>
      <c r="V291" s="216"/>
    </row>
    <row r="292" spans="1:23" ht="171.75" customHeight="1">
      <c r="A292" s="204">
        <v>19</v>
      </c>
      <c r="B292" s="213" t="s">
        <v>614</v>
      </c>
      <c r="C292" s="339"/>
      <c r="D292" s="344"/>
      <c r="E292" s="318"/>
      <c r="F292" s="318"/>
      <c r="G292" s="318"/>
      <c r="H292" s="318"/>
      <c r="I292" s="318"/>
      <c r="J292" s="443"/>
      <c r="K292" s="318"/>
      <c r="L292" s="318"/>
      <c r="M292" s="318"/>
      <c r="N292" s="318"/>
      <c r="O292" s="318"/>
      <c r="P292" s="23"/>
      <c r="Q292" s="301"/>
      <c r="S292" s="301"/>
      <c r="T292" s="301"/>
      <c r="U292" s="301"/>
      <c r="V292" s="301"/>
      <c r="W292" s="219"/>
    </row>
    <row r="293" spans="1:23" ht="35.25" customHeight="1">
      <c r="A293" s="817"/>
      <c r="B293" s="818"/>
      <c r="C293" s="818"/>
      <c r="D293" s="818"/>
      <c r="E293" s="818"/>
      <c r="F293" s="818"/>
      <c r="G293" s="818"/>
      <c r="H293" s="818"/>
      <c r="I293" s="818"/>
      <c r="J293" s="818"/>
      <c r="K293" s="818"/>
      <c r="L293" s="818"/>
      <c r="M293" s="818"/>
      <c r="N293" s="818"/>
      <c r="O293" s="818"/>
      <c r="P293" s="818"/>
      <c r="Q293" s="818"/>
      <c r="R293" s="818"/>
      <c r="S293" s="818"/>
      <c r="T293" s="818"/>
      <c r="U293" s="818"/>
      <c r="V293" s="819"/>
    </row>
    <row r="294" spans="1:23" ht="35.25" customHeight="1">
      <c r="A294" s="817"/>
      <c r="B294" s="818"/>
      <c r="C294" s="818"/>
      <c r="D294" s="818"/>
      <c r="E294" s="818"/>
      <c r="F294" s="818"/>
      <c r="G294" s="818"/>
      <c r="H294" s="818"/>
      <c r="I294" s="818"/>
      <c r="J294" s="818"/>
      <c r="K294" s="818"/>
      <c r="L294" s="818"/>
      <c r="M294" s="818"/>
      <c r="N294" s="818"/>
      <c r="O294" s="818"/>
      <c r="P294" s="818"/>
      <c r="Q294" s="818"/>
      <c r="R294" s="818"/>
      <c r="S294" s="818"/>
      <c r="T294" s="818"/>
      <c r="U294" s="818"/>
      <c r="V294" s="819"/>
    </row>
    <row r="295" spans="1:23" ht="20.25">
      <c r="A295" s="204"/>
      <c r="B295" s="213"/>
      <c r="C295" s="414"/>
      <c r="D295" s="414"/>
      <c r="E295" s="162"/>
      <c r="F295" s="162"/>
      <c r="G295" s="162"/>
      <c r="H295" s="162"/>
      <c r="I295" s="212"/>
      <c r="J295" s="442"/>
      <c r="K295" s="89"/>
      <c r="L295" s="415"/>
      <c r="M295" s="380"/>
      <c r="N295" s="416"/>
      <c r="O295" s="416"/>
      <c r="P295" s="89"/>
      <c r="Q295" s="416"/>
      <c r="R295" s="163"/>
      <c r="S295" s="163"/>
      <c r="T295" s="215"/>
      <c r="U295" s="163"/>
      <c r="V295" s="216"/>
    </row>
    <row r="296" spans="1:23" ht="74.25" customHeight="1">
      <c r="A296" s="204"/>
      <c r="B296" s="423"/>
      <c r="C296" s="421"/>
      <c r="D296" s="422"/>
      <c r="E296" s="422"/>
      <c r="F296" s="422"/>
      <c r="G296" s="422"/>
      <c r="H296" s="422"/>
      <c r="I296" s="212"/>
      <c r="J296" s="442"/>
      <c r="K296" s="422"/>
      <c r="L296" s="422"/>
      <c r="M296" s="422"/>
      <c r="N296" s="422"/>
      <c r="O296" s="422"/>
      <c r="P296" s="422"/>
    </row>
    <row r="297" spans="1:23" ht="70.5" customHeight="1">
      <c r="A297" s="204"/>
      <c r="B297" s="423"/>
      <c r="C297" s="418"/>
      <c r="D297" s="414"/>
      <c r="E297" s="162"/>
      <c r="F297" s="162"/>
      <c r="G297" s="162"/>
      <c r="H297" s="162"/>
      <c r="I297" s="162"/>
      <c r="J297" s="442"/>
      <c r="K297" s="162"/>
      <c r="L297" s="162"/>
      <c r="M297" s="162"/>
      <c r="N297" s="162"/>
      <c r="O297" s="162"/>
      <c r="P297" s="162"/>
      <c r="Q297" s="163"/>
      <c r="R297" s="163"/>
      <c r="S297" s="163"/>
      <c r="T297" s="163"/>
      <c r="U297" s="163"/>
      <c r="V297" s="163"/>
    </row>
    <row r="298" spans="1:23" ht="69" customHeight="1">
      <c r="A298" s="204"/>
      <c r="B298" s="213"/>
      <c r="C298" s="163"/>
      <c r="D298" s="417"/>
      <c r="E298" s="162"/>
      <c r="F298" s="162"/>
      <c r="G298" s="162"/>
      <c r="H298" s="162"/>
      <c r="I298" s="425"/>
      <c r="J298" s="444"/>
      <c r="K298" s="162"/>
      <c r="L298" s="162"/>
      <c r="M298" s="162"/>
      <c r="N298" s="162"/>
      <c r="O298" s="162"/>
      <c r="P298" s="162"/>
      <c r="Q298" s="163"/>
      <c r="R298" s="163"/>
      <c r="S298" s="163"/>
      <c r="T298" s="163"/>
      <c r="U298" s="163"/>
      <c r="V298" s="163"/>
    </row>
    <row r="299" spans="1:23" ht="63.75" customHeight="1">
      <c r="A299" s="204"/>
      <c r="B299" s="814"/>
      <c r="C299" s="815"/>
      <c r="D299" s="815"/>
      <c r="E299" s="815"/>
      <c r="F299" s="815"/>
      <c r="G299" s="816"/>
      <c r="H299" s="162"/>
      <c r="I299" s="162"/>
      <c r="J299" s="445"/>
      <c r="K299" s="162"/>
      <c r="L299" s="162"/>
      <c r="M299" s="162"/>
      <c r="N299" s="162"/>
      <c r="O299" s="162"/>
      <c r="P299" s="162"/>
      <c r="Q299" s="163"/>
      <c r="R299" s="163"/>
      <c r="S299" s="163"/>
      <c r="T299" s="163"/>
      <c r="U299" s="163"/>
      <c r="V299" s="163"/>
    </row>
    <row r="300" spans="1:23" ht="18.75">
      <c r="A300" s="204"/>
      <c r="B300" s="426"/>
      <c r="C300" s="163"/>
      <c r="D300" s="162"/>
      <c r="E300" s="162"/>
      <c r="F300" s="162"/>
      <c r="G300" s="162"/>
      <c r="H300" s="162"/>
      <c r="I300" s="162"/>
      <c r="J300" s="447"/>
      <c r="K300" s="162"/>
      <c r="L300" s="162"/>
      <c r="M300" s="162"/>
      <c r="N300" s="162"/>
      <c r="O300" s="162"/>
      <c r="P300" s="162"/>
      <c r="Q300" s="163"/>
      <c r="R300" s="163"/>
      <c r="S300" s="163"/>
      <c r="T300" s="163"/>
      <c r="U300" s="163"/>
      <c r="V300" s="163"/>
    </row>
    <row r="301" spans="1:23" ht="58.5" customHeight="1">
      <c r="A301" s="204"/>
      <c r="B301" s="448"/>
      <c r="C301" s="163"/>
      <c r="D301" s="162"/>
      <c r="E301" s="162"/>
      <c r="F301" s="162"/>
      <c r="G301" s="162"/>
      <c r="H301" s="162"/>
      <c r="I301" s="162"/>
      <c r="J301" s="442"/>
      <c r="K301" s="162"/>
      <c r="L301" s="162"/>
      <c r="M301" s="162"/>
      <c r="N301" s="162"/>
      <c r="O301" s="162"/>
      <c r="P301" s="162"/>
      <c r="Q301" s="163"/>
      <c r="R301" s="163"/>
      <c r="S301" s="163"/>
      <c r="T301" s="163"/>
      <c r="U301" s="163"/>
      <c r="V301" s="163"/>
    </row>
    <row r="302" spans="1:23">
      <c r="A302" s="163"/>
      <c r="B302" s="163"/>
      <c r="C302" s="163"/>
      <c r="D302" s="162"/>
      <c r="E302" s="162"/>
      <c r="F302" s="162"/>
      <c r="G302" s="162"/>
      <c r="H302" s="162"/>
      <c r="I302" s="162"/>
      <c r="J302" s="442"/>
      <c r="K302" s="162"/>
      <c r="L302" s="162"/>
      <c r="M302" s="162"/>
      <c r="N302" s="162"/>
      <c r="O302" s="162"/>
      <c r="P302" s="162"/>
      <c r="Q302" s="163"/>
      <c r="R302" s="163"/>
      <c r="S302" s="163"/>
      <c r="T302" s="163"/>
      <c r="U302" s="163"/>
      <c r="V302" s="163"/>
    </row>
    <row r="303" spans="1:23">
      <c r="A303" s="163"/>
      <c r="B303" s="424"/>
      <c r="C303" s="163"/>
      <c r="D303" s="162"/>
      <c r="E303" s="162"/>
      <c r="F303" s="162"/>
      <c r="G303" s="162"/>
      <c r="H303" s="162"/>
      <c r="I303" s="162"/>
      <c r="J303" s="442"/>
      <c r="K303" s="162"/>
      <c r="L303" s="162"/>
      <c r="M303" s="162"/>
      <c r="N303" s="162"/>
      <c r="O303" s="162"/>
      <c r="P303" s="162"/>
      <c r="Q303" s="163"/>
      <c r="R303" s="163"/>
      <c r="S303" s="163"/>
      <c r="T303" s="163"/>
      <c r="U303" s="163"/>
      <c r="V303" s="163"/>
    </row>
    <row r="304" spans="1:23">
      <c r="A304" s="163"/>
      <c r="B304" s="163"/>
      <c r="C304" s="163"/>
      <c r="D304" s="162"/>
      <c r="E304" s="162"/>
      <c r="F304" s="162"/>
      <c r="G304" s="162"/>
      <c r="H304" s="162"/>
      <c r="I304" s="162"/>
      <c r="J304" s="442"/>
      <c r="K304" s="162"/>
      <c r="L304" s="162"/>
      <c r="M304" s="162"/>
      <c r="N304" s="162"/>
      <c r="O304" s="162"/>
      <c r="P304" s="162"/>
      <c r="Q304" s="163"/>
      <c r="R304" s="163"/>
      <c r="S304" s="163"/>
      <c r="T304" s="163"/>
      <c r="U304" s="163"/>
      <c r="V304" s="163"/>
    </row>
    <row r="305" spans="1:22">
      <c r="A305" s="163"/>
      <c r="B305" s="163"/>
      <c r="C305" s="163"/>
      <c r="D305" s="162"/>
      <c r="E305" s="162"/>
      <c r="F305" s="162"/>
      <c r="G305" s="162"/>
      <c r="H305" s="162"/>
      <c r="I305" s="162"/>
      <c r="J305" s="442"/>
      <c r="K305" s="162"/>
      <c r="L305" s="162"/>
      <c r="M305" s="162"/>
      <c r="N305" s="162"/>
      <c r="O305" s="162"/>
      <c r="P305" s="162"/>
      <c r="Q305" s="163"/>
      <c r="R305" s="163"/>
      <c r="S305" s="163"/>
      <c r="T305" s="163"/>
      <c r="U305" s="163"/>
      <c r="V305" s="163"/>
    </row>
    <row r="306" spans="1:22">
      <c r="A306" s="163"/>
      <c r="B306" s="163"/>
      <c r="C306" s="163"/>
      <c r="D306" s="162"/>
      <c r="E306" s="162"/>
      <c r="F306" s="162"/>
      <c r="G306" s="162"/>
      <c r="H306" s="162"/>
      <c r="I306" s="162"/>
      <c r="J306" s="442"/>
      <c r="K306" s="162"/>
      <c r="L306" s="162"/>
      <c r="M306" s="162"/>
      <c r="N306" s="162"/>
      <c r="O306" s="162"/>
      <c r="P306" s="162"/>
      <c r="Q306" s="163"/>
      <c r="R306" s="163"/>
      <c r="S306" s="163"/>
      <c r="T306" s="163"/>
      <c r="U306" s="163"/>
      <c r="V306" s="163"/>
    </row>
    <row r="307" spans="1:22">
      <c r="A307" s="163"/>
      <c r="B307" s="163"/>
      <c r="C307" s="163"/>
      <c r="D307" s="162"/>
      <c r="E307" s="162"/>
      <c r="F307" s="162"/>
      <c r="G307" s="162"/>
      <c r="H307" s="162"/>
      <c r="I307" s="162"/>
      <c r="J307" s="442"/>
      <c r="K307" s="162"/>
      <c r="L307" s="162"/>
      <c r="M307" s="162"/>
      <c r="N307" s="162"/>
      <c r="O307" s="162"/>
      <c r="P307" s="162"/>
      <c r="Q307" s="163"/>
      <c r="R307" s="163"/>
      <c r="S307" s="163"/>
      <c r="T307" s="163"/>
      <c r="U307" s="163"/>
      <c r="V307" s="163"/>
    </row>
    <row r="308" spans="1:22">
      <c r="A308" s="163"/>
      <c r="B308" s="163"/>
      <c r="C308" s="163"/>
      <c r="D308" s="162"/>
      <c r="E308" s="162"/>
      <c r="F308" s="162"/>
      <c r="G308" s="162"/>
      <c r="H308" s="162"/>
      <c r="I308" s="162"/>
      <c r="J308" s="442"/>
      <c r="K308" s="162"/>
      <c r="L308" s="162"/>
      <c r="M308" s="162"/>
      <c r="N308" s="162"/>
      <c r="O308" s="162"/>
      <c r="P308" s="162"/>
      <c r="Q308" s="163"/>
      <c r="R308" s="163"/>
      <c r="S308" s="163"/>
      <c r="T308" s="163"/>
      <c r="U308" s="163"/>
      <c r="V308" s="163"/>
    </row>
    <row r="309" spans="1:22">
      <c r="A309" s="163"/>
      <c r="B309" s="163"/>
      <c r="C309" s="163"/>
      <c r="D309" s="162"/>
      <c r="E309" s="162"/>
      <c r="F309" s="162"/>
      <c r="G309" s="162"/>
      <c r="H309" s="162"/>
      <c r="I309" s="162"/>
      <c r="J309" s="442"/>
      <c r="K309" s="162"/>
      <c r="L309" s="162"/>
      <c r="M309" s="162"/>
      <c r="N309" s="162"/>
      <c r="O309" s="162"/>
      <c r="P309" s="162"/>
      <c r="Q309" s="163"/>
      <c r="R309" s="163"/>
      <c r="S309" s="163"/>
      <c r="T309" s="163"/>
      <c r="U309" s="163"/>
      <c r="V309" s="163"/>
    </row>
    <row r="310" spans="1:22">
      <c r="A310" s="163"/>
      <c r="B310" s="163"/>
      <c r="C310" s="163"/>
      <c r="D310" s="162"/>
      <c r="E310" s="162"/>
      <c r="F310" s="162"/>
      <c r="G310" s="162"/>
      <c r="H310" s="162"/>
      <c r="I310" s="162"/>
      <c r="J310" s="442"/>
      <c r="K310" s="162"/>
      <c r="L310" s="162"/>
      <c r="M310" s="162"/>
      <c r="N310" s="162"/>
      <c r="O310" s="162"/>
      <c r="P310" s="162"/>
      <c r="Q310" s="163"/>
      <c r="R310" s="163"/>
      <c r="S310" s="163"/>
      <c r="T310" s="163"/>
      <c r="U310" s="163"/>
      <c r="V310" s="163"/>
    </row>
    <row r="311" spans="1:22">
      <c r="A311" s="163"/>
      <c r="B311" s="163"/>
      <c r="C311" s="163"/>
      <c r="D311" s="162"/>
      <c r="E311" s="162"/>
      <c r="F311" s="162"/>
      <c r="G311" s="162"/>
      <c r="H311" s="162"/>
      <c r="I311" s="162"/>
      <c r="J311" s="442"/>
      <c r="K311" s="162"/>
      <c r="L311" s="162"/>
      <c r="M311" s="162"/>
      <c r="N311" s="162"/>
      <c r="O311" s="162"/>
      <c r="P311" s="162"/>
      <c r="Q311" s="163"/>
      <c r="R311" s="163"/>
      <c r="S311" s="163"/>
      <c r="T311" s="163"/>
      <c r="U311" s="163"/>
      <c r="V311" s="163"/>
    </row>
    <row r="312" spans="1:22">
      <c r="A312" s="163"/>
      <c r="B312" s="163"/>
      <c r="C312" s="163"/>
      <c r="D312" s="162"/>
      <c r="E312" s="162"/>
      <c r="F312" s="162"/>
      <c r="G312" s="162"/>
      <c r="H312" s="162"/>
      <c r="I312" s="162"/>
      <c r="J312" s="442"/>
      <c r="K312" s="162"/>
      <c r="L312" s="162"/>
      <c r="M312" s="162"/>
      <c r="N312" s="162"/>
      <c r="O312" s="162"/>
      <c r="P312" s="162"/>
      <c r="Q312" s="163"/>
      <c r="R312" s="163"/>
      <c r="S312" s="163"/>
      <c r="T312" s="163"/>
      <c r="U312" s="163"/>
      <c r="V312" s="163"/>
    </row>
    <row r="313" spans="1:22">
      <c r="A313" s="163"/>
      <c r="B313" s="163"/>
      <c r="C313" s="163"/>
      <c r="D313" s="162"/>
      <c r="E313" s="162"/>
      <c r="F313" s="162"/>
      <c r="G313" s="162"/>
      <c r="H313" s="162"/>
      <c r="I313" s="162"/>
      <c r="J313" s="442"/>
      <c r="K313" s="162"/>
      <c r="L313" s="162"/>
      <c r="M313" s="162"/>
      <c r="N313" s="162"/>
      <c r="O313" s="162"/>
      <c r="P313" s="162"/>
      <c r="Q313" s="163"/>
      <c r="R313" s="163"/>
      <c r="S313" s="163"/>
      <c r="T313" s="163"/>
      <c r="U313" s="163"/>
      <c r="V313" s="163"/>
    </row>
    <row r="314" spans="1:22">
      <c r="A314" s="163"/>
      <c r="B314" s="163"/>
      <c r="C314" s="163"/>
      <c r="D314" s="162"/>
      <c r="E314" s="162"/>
      <c r="F314" s="162"/>
      <c r="G314" s="162"/>
      <c r="H314" s="162"/>
      <c r="I314" s="162"/>
      <c r="J314" s="442"/>
      <c r="K314" s="162"/>
      <c r="L314" s="162"/>
      <c r="M314" s="162"/>
      <c r="N314" s="162"/>
      <c r="O314" s="162"/>
      <c r="P314" s="162"/>
      <c r="Q314" s="163"/>
      <c r="R314" s="163"/>
      <c r="S314" s="163"/>
      <c r="T314" s="163"/>
      <c r="U314" s="163"/>
      <c r="V314" s="163"/>
    </row>
    <row r="315" spans="1:22">
      <c r="A315" s="163"/>
      <c r="B315" s="163"/>
      <c r="C315" s="163"/>
      <c r="D315" s="162"/>
      <c r="E315" s="162"/>
      <c r="F315" s="162"/>
      <c r="G315" s="162"/>
      <c r="H315" s="162"/>
      <c r="I315" s="162"/>
      <c r="J315" s="442"/>
      <c r="K315" s="162"/>
      <c r="L315" s="162"/>
      <c r="M315" s="162"/>
      <c r="N315" s="162"/>
      <c r="O315" s="162"/>
      <c r="P315" s="162"/>
      <c r="Q315" s="163"/>
      <c r="R315" s="163"/>
      <c r="S315" s="163"/>
      <c r="T315" s="163"/>
      <c r="U315" s="163"/>
      <c r="V315" s="163"/>
    </row>
    <row r="316" spans="1:22">
      <c r="A316" s="163"/>
      <c r="B316" s="163"/>
      <c r="C316" s="163"/>
      <c r="D316" s="162"/>
      <c r="E316" s="162"/>
      <c r="F316" s="162"/>
      <c r="G316" s="162"/>
      <c r="H316" s="162"/>
      <c r="I316" s="162"/>
      <c r="J316" s="442"/>
      <c r="K316" s="162"/>
      <c r="L316" s="162"/>
      <c r="M316" s="162"/>
      <c r="N316" s="162"/>
      <c r="O316" s="162"/>
      <c r="P316" s="162"/>
      <c r="Q316" s="163"/>
      <c r="R316" s="163"/>
      <c r="S316" s="163"/>
      <c r="T316" s="163"/>
      <c r="U316" s="163"/>
      <c r="V316" s="163"/>
    </row>
    <row r="317" spans="1:22">
      <c r="A317" s="419"/>
      <c r="B317" s="419"/>
      <c r="C317" s="163"/>
      <c r="D317" s="420"/>
      <c r="E317" s="420"/>
      <c r="F317" s="420"/>
      <c r="G317" s="420"/>
      <c r="H317" s="420"/>
      <c r="I317" s="420"/>
      <c r="J317" s="446"/>
      <c r="K317" s="420"/>
      <c r="L317" s="420"/>
      <c r="M317" s="420"/>
      <c r="N317" s="420"/>
      <c r="O317" s="420"/>
      <c r="P317" s="420"/>
      <c r="Q317" s="419"/>
      <c r="R317" s="419"/>
      <c r="S317" s="419"/>
      <c r="T317" s="419"/>
      <c r="U317" s="419"/>
      <c r="V317" s="419"/>
    </row>
    <row r="318" spans="1:22">
      <c r="A318" s="419"/>
      <c r="B318" s="419"/>
      <c r="C318" s="163"/>
      <c r="D318" s="420"/>
      <c r="E318" s="420"/>
      <c r="F318" s="420"/>
      <c r="G318" s="420"/>
      <c r="H318" s="420"/>
      <c r="I318" s="420"/>
      <c r="J318" s="446"/>
      <c r="K318" s="420"/>
      <c r="L318" s="420"/>
      <c r="M318" s="420"/>
      <c r="N318" s="420"/>
      <c r="O318" s="420"/>
      <c r="P318" s="420"/>
      <c r="Q318" s="419"/>
      <c r="R318" s="419"/>
      <c r="S318" s="419"/>
      <c r="T318" s="419"/>
      <c r="U318" s="419"/>
      <c r="V318" s="419"/>
    </row>
    <row r="319" spans="1:22">
      <c r="A319" s="419"/>
      <c r="B319" s="419"/>
      <c r="C319" s="163"/>
      <c r="D319" s="420"/>
      <c r="E319" s="420"/>
      <c r="F319" s="420"/>
      <c r="G319" s="420"/>
      <c r="H319" s="420"/>
      <c r="I319" s="420"/>
      <c r="J319" s="446"/>
      <c r="K319" s="420"/>
      <c r="L319" s="420"/>
      <c r="M319" s="420"/>
      <c r="N319" s="420"/>
      <c r="O319" s="420"/>
      <c r="P319" s="420"/>
      <c r="Q319" s="419"/>
      <c r="R319" s="419"/>
      <c r="S319" s="419"/>
      <c r="T319" s="419"/>
      <c r="U319" s="419"/>
      <c r="V319" s="419"/>
    </row>
    <row r="320" spans="1:22">
      <c r="A320" s="419"/>
      <c r="B320" s="419"/>
      <c r="C320" s="163"/>
      <c r="D320" s="420"/>
      <c r="E320" s="420"/>
      <c r="F320" s="420"/>
      <c r="G320" s="420"/>
      <c r="H320" s="420"/>
      <c r="I320" s="420"/>
      <c r="J320" s="446"/>
      <c r="K320" s="420"/>
      <c r="L320" s="420"/>
      <c r="M320" s="420"/>
      <c r="N320" s="420"/>
      <c r="O320" s="420"/>
      <c r="P320" s="420"/>
      <c r="Q320" s="419"/>
      <c r="R320" s="419"/>
      <c r="S320" s="419"/>
      <c r="T320" s="419"/>
      <c r="U320" s="419"/>
      <c r="V320" s="419"/>
    </row>
    <row r="321" spans="1:22">
      <c r="A321" s="419"/>
      <c r="B321" s="419"/>
      <c r="C321" s="163"/>
      <c r="D321" s="420"/>
      <c r="E321" s="420"/>
      <c r="F321" s="420"/>
      <c r="G321" s="420"/>
      <c r="H321" s="420"/>
      <c r="I321" s="420"/>
      <c r="J321" s="446"/>
      <c r="K321" s="420"/>
      <c r="L321" s="420"/>
      <c r="M321" s="420"/>
      <c r="N321" s="420"/>
      <c r="O321" s="420"/>
      <c r="P321" s="420"/>
      <c r="Q321" s="419"/>
      <c r="R321" s="419"/>
      <c r="S321" s="419"/>
      <c r="T321" s="419"/>
      <c r="U321" s="419"/>
      <c r="V321" s="419"/>
    </row>
  </sheetData>
  <mergeCells count="49">
    <mergeCell ref="B1:V1"/>
    <mergeCell ref="A2:A4"/>
    <mergeCell ref="B2:B4"/>
    <mergeCell ref="D2:H2"/>
    <mergeCell ref="I2:I4"/>
    <mergeCell ref="J2:V2"/>
    <mergeCell ref="V3:V4"/>
    <mergeCell ref="C2:C5"/>
    <mergeCell ref="P3:Q3"/>
    <mergeCell ref="T3:U3"/>
    <mergeCell ref="S3:S4"/>
    <mergeCell ref="L3:L4"/>
    <mergeCell ref="J3:J4"/>
    <mergeCell ref="D13:H13"/>
    <mergeCell ref="D27:H27"/>
    <mergeCell ref="D14:H14"/>
    <mergeCell ref="D10:H10"/>
    <mergeCell ref="K3:K4"/>
    <mergeCell ref="D12:H12"/>
    <mergeCell ref="D15:H15"/>
    <mergeCell ref="D17:H17"/>
    <mergeCell ref="A8:V8"/>
    <mergeCell ref="A6:V6"/>
    <mergeCell ref="A9:V9"/>
    <mergeCell ref="D11:H11"/>
    <mergeCell ref="D16:H16"/>
    <mergeCell ref="D26:H26"/>
    <mergeCell ref="R3:R4"/>
    <mergeCell ref="M3:N3"/>
    <mergeCell ref="A18:V18"/>
    <mergeCell ref="A209:V209"/>
    <mergeCell ref="A110:V110"/>
    <mergeCell ref="A111:V111"/>
    <mergeCell ref="A171:V171"/>
    <mergeCell ref="A92:I92"/>
    <mergeCell ref="A109:V109"/>
    <mergeCell ref="A28:M28"/>
    <mergeCell ref="A189:A190"/>
    <mergeCell ref="I189:I190"/>
    <mergeCell ref="A86:I86"/>
    <mergeCell ref="A36:P36"/>
    <mergeCell ref="A81:V81"/>
    <mergeCell ref="B299:G299"/>
    <mergeCell ref="A294:V294"/>
    <mergeCell ref="A293:V293"/>
    <mergeCell ref="D180:H180"/>
    <mergeCell ref="D184:H184"/>
    <mergeCell ref="B273:V273"/>
    <mergeCell ref="A215:V215"/>
  </mergeCells>
  <phoneticPr fontId="11" type="noConversion"/>
  <conditionalFormatting sqref="A215:A217 A209:C209 B20:C26 B200:B208">
    <cfRule type="cellIs" dxfId="25" priority="117" stopIfTrue="1" operator="equal">
      <formula>0</formula>
    </cfRule>
  </conditionalFormatting>
  <conditionalFormatting sqref="D158:D161 B161:D161 D164:D170 B156:D157 C158:C168 B20:C26 I20:I25 I45:AH53 B43:C71 B73:C77 B93:C96 B124 B126 B134:B139 B142 B149:B151 B153 C152:D153 B129:C132 C274:D277 D297 C279:D279 C233 D282 R279 R274:R277 B163:B168 C282:C292 C295:D295">
    <cfRule type="cellIs" dxfId="24" priority="115" stopIfTrue="1" operator="equal">
      <formula>0</formula>
    </cfRule>
  </conditionalFormatting>
  <conditionalFormatting sqref="D160:D161 B161:C161 D169:D170 B156:D157 B164:D168 B43:C71 B73:C77 B93:C96 B124 B126 B134:B139 B142 B149:B151 B153 B129:C132 B163">
    <cfRule type="cellIs" dxfId="23" priority="110" operator="equal">
      <formula>0</formula>
    </cfRule>
  </conditionalFormatting>
  <pageMargins left="0" right="0" top="0" bottom="0" header="0.31496062992125984" footer="0.31496062992125984"/>
  <pageSetup paperSize="9" scale="35" orientation="landscape" horizontalDpi="180" verticalDpi="180" r:id="rId1"/>
  <rowBreaks count="1" manualBreakCount="1">
    <brk id="212" max="16383" man="1"/>
  </rowBreaks>
</worksheet>
</file>

<file path=xl/worksheets/sheet3.xml><?xml version="1.0" encoding="utf-8"?>
<worksheet xmlns="http://schemas.openxmlformats.org/spreadsheetml/2006/main" xmlns:r="http://schemas.openxmlformats.org/officeDocument/2006/relationships">
  <dimension ref="A1:BI67"/>
  <sheetViews>
    <sheetView zoomScale="70" zoomScaleNormal="70" workbookViewId="0">
      <pane ySplit="3" topLeftCell="A17" activePane="bottomLeft" state="frozen"/>
      <selection activeCell="B1" sqref="B1"/>
      <selection pane="bottomLeft" activeCell="B19" sqref="B19"/>
    </sheetView>
  </sheetViews>
  <sheetFormatPr defaultRowHeight="15"/>
  <cols>
    <col min="1" max="1" width="4" customWidth="1"/>
    <col min="2" max="2" width="65.5703125" customWidth="1"/>
    <col min="3" max="3" width="9.5703125" hidden="1" customWidth="1"/>
    <col min="4" max="5" width="0" hidden="1" customWidth="1"/>
    <col min="6" max="6" width="12.7109375" hidden="1" customWidth="1"/>
    <col min="7" max="7" width="11.5703125" hidden="1" customWidth="1"/>
    <col min="8" max="8" width="11.42578125" hidden="1" customWidth="1"/>
    <col min="9" max="9" width="17.28515625" bestFit="1" customWidth="1"/>
    <col min="10" max="10" width="38.42578125" customWidth="1"/>
    <col min="11" max="11" width="14.28515625" customWidth="1"/>
    <col min="12" max="12" width="36.85546875" customWidth="1"/>
    <col min="13" max="13" width="26.5703125" customWidth="1"/>
    <col min="14" max="14" width="17" customWidth="1"/>
    <col min="15" max="15" width="14.28515625" bestFit="1" customWidth="1"/>
    <col min="16" max="16" width="8.42578125" hidden="1" customWidth="1"/>
    <col min="17" max="17" width="10.7109375" style="451" bestFit="1" customWidth="1"/>
    <col min="18" max="18" width="14.42578125" customWidth="1"/>
    <col min="19" max="19" width="12.5703125" hidden="1" customWidth="1"/>
    <col min="20" max="20" width="20" customWidth="1"/>
    <col min="21" max="21" width="16.85546875" customWidth="1"/>
    <col min="22" max="22" width="14.28515625" bestFit="1" customWidth="1"/>
    <col min="23" max="23" width="24" style="506" customWidth="1"/>
    <col min="24" max="24" width="15" customWidth="1"/>
  </cols>
  <sheetData>
    <row r="1" spans="1:25" ht="15.75" customHeight="1">
      <c r="A1" s="832"/>
      <c r="B1" s="833" t="s">
        <v>199</v>
      </c>
      <c r="C1" s="838" t="s">
        <v>236</v>
      </c>
      <c r="D1" s="832" t="s">
        <v>43</v>
      </c>
      <c r="E1" s="832"/>
      <c r="F1" s="832"/>
      <c r="G1" s="832"/>
      <c r="H1" s="832"/>
      <c r="I1" s="831" t="s">
        <v>236</v>
      </c>
      <c r="J1" s="832" t="s">
        <v>53</v>
      </c>
      <c r="K1" s="832"/>
      <c r="L1" s="832"/>
      <c r="M1" s="832"/>
      <c r="N1" s="832"/>
      <c r="O1" s="832"/>
      <c r="P1" s="832"/>
      <c r="Q1" s="832"/>
      <c r="R1" s="832"/>
      <c r="S1" s="832"/>
      <c r="T1" s="832"/>
      <c r="U1" s="832"/>
      <c r="V1" s="832"/>
      <c r="W1" s="832"/>
      <c r="X1" s="832"/>
    </row>
    <row r="2" spans="1:25" ht="102" customHeight="1">
      <c r="A2" s="832"/>
      <c r="B2" s="833"/>
      <c r="C2" s="839"/>
      <c r="D2" s="166" t="s">
        <v>39</v>
      </c>
      <c r="E2" s="166" t="s">
        <v>45</v>
      </c>
      <c r="F2" s="166" t="s">
        <v>645</v>
      </c>
      <c r="G2" s="166" t="s">
        <v>52</v>
      </c>
      <c r="H2" s="166" t="s">
        <v>40</v>
      </c>
      <c r="I2" s="831"/>
      <c r="J2" s="834" t="s">
        <v>39</v>
      </c>
      <c r="K2" s="842" t="s">
        <v>891</v>
      </c>
      <c r="L2" s="838" t="s">
        <v>804</v>
      </c>
      <c r="M2" s="838" t="s">
        <v>805</v>
      </c>
      <c r="N2" s="831" t="s">
        <v>319</v>
      </c>
      <c r="O2" s="831" t="s">
        <v>50</v>
      </c>
      <c r="P2" s="831"/>
      <c r="Q2" s="84" t="s">
        <v>489</v>
      </c>
      <c r="R2" s="831" t="s">
        <v>201</v>
      </c>
      <c r="S2" s="831"/>
      <c r="T2" s="831" t="s">
        <v>48</v>
      </c>
      <c r="U2" s="831" t="s">
        <v>49</v>
      </c>
      <c r="V2" s="831" t="s">
        <v>52</v>
      </c>
      <c r="W2" s="831"/>
      <c r="X2" s="831" t="s">
        <v>40</v>
      </c>
    </row>
    <row r="3" spans="1:25" ht="15" customHeight="1">
      <c r="A3" s="832"/>
      <c r="B3" s="833"/>
      <c r="C3" s="840"/>
      <c r="D3" s="166"/>
      <c r="E3" s="166"/>
      <c r="F3" s="166"/>
      <c r="G3" s="166"/>
      <c r="H3" s="166"/>
      <c r="I3" s="831"/>
      <c r="J3" s="834"/>
      <c r="K3" s="842"/>
      <c r="L3" s="840"/>
      <c r="M3" s="840"/>
      <c r="N3" s="831"/>
      <c r="O3" s="166" t="s">
        <v>54</v>
      </c>
      <c r="P3" s="166" t="s">
        <v>55</v>
      </c>
      <c r="Q3" s="84"/>
      <c r="R3" s="166" t="s">
        <v>54</v>
      </c>
      <c r="S3" s="166" t="s">
        <v>55</v>
      </c>
      <c r="T3" s="831"/>
      <c r="U3" s="831"/>
      <c r="V3" s="166" t="s">
        <v>54</v>
      </c>
      <c r="W3" s="166" t="s">
        <v>55</v>
      </c>
      <c r="X3" s="831"/>
    </row>
    <row r="4" spans="1:25">
      <c r="A4" s="210">
        <v>1</v>
      </c>
      <c r="B4" s="210">
        <v>2</v>
      </c>
      <c r="C4" s="210">
        <v>3</v>
      </c>
      <c r="D4" s="210">
        <v>4</v>
      </c>
      <c r="E4" s="210">
        <v>5</v>
      </c>
      <c r="F4" s="210">
        <v>6</v>
      </c>
      <c r="G4" s="210">
        <v>7</v>
      </c>
      <c r="H4" s="210">
        <v>8</v>
      </c>
      <c r="I4" s="210">
        <v>9</v>
      </c>
      <c r="J4" s="210">
        <v>10</v>
      </c>
      <c r="K4" s="210">
        <v>11</v>
      </c>
      <c r="L4" s="210">
        <v>12</v>
      </c>
      <c r="M4" s="210">
        <v>13</v>
      </c>
      <c r="N4" s="210">
        <v>14</v>
      </c>
      <c r="O4" s="210">
        <v>15</v>
      </c>
      <c r="P4" s="210">
        <v>16</v>
      </c>
      <c r="Q4" s="84">
        <v>17</v>
      </c>
      <c r="R4" s="210">
        <v>18</v>
      </c>
      <c r="S4" s="210">
        <v>19</v>
      </c>
      <c r="T4" s="210">
        <v>20</v>
      </c>
      <c r="U4" s="210">
        <v>21</v>
      </c>
      <c r="V4" s="210">
        <v>22</v>
      </c>
      <c r="W4" s="210">
        <v>23</v>
      </c>
      <c r="X4" s="210">
        <v>24</v>
      </c>
    </row>
    <row r="5" spans="1:25" ht="18.75">
      <c r="A5" s="851" t="s">
        <v>818</v>
      </c>
      <c r="B5" s="852"/>
      <c r="C5" s="852"/>
      <c r="D5" s="852"/>
      <c r="E5" s="852"/>
      <c r="F5" s="852"/>
      <c r="G5" s="852"/>
      <c r="H5" s="852"/>
      <c r="I5" s="852"/>
      <c r="J5" s="852"/>
      <c r="K5" s="852"/>
      <c r="L5" s="852"/>
      <c r="M5" s="852"/>
      <c r="N5" s="852"/>
      <c r="O5" s="852"/>
      <c r="P5" s="852"/>
      <c r="Q5" s="852"/>
      <c r="R5" s="852"/>
      <c r="S5" s="852"/>
      <c r="T5" s="852"/>
      <c r="U5" s="852"/>
      <c r="V5" s="852"/>
      <c r="W5" s="852"/>
      <c r="X5" s="853"/>
    </row>
    <row r="6" spans="1:25" ht="66">
      <c r="A6" s="460">
        <v>1</v>
      </c>
      <c r="B6" s="461" t="s">
        <v>800</v>
      </c>
      <c r="C6" s="462"/>
      <c r="D6" s="463"/>
      <c r="E6" s="463"/>
      <c r="F6" s="463"/>
      <c r="G6" s="463"/>
      <c r="H6" s="463"/>
      <c r="I6" s="464">
        <v>5</v>
      </c>
      <c r="J6" s="465">
        <v>73705.34534</v>
      </c>
      <c r="K6" s="466">
        <v>43818</v>
      </c>
      <c r="L6" s="467" t="s">
        <v>808</v>
      </c>
      <c r="M6" s="467" t="s">
        <v>809</v>
      </c>
      <c r="N6" s="466">
        <v>43822</v>
      </c>
      <c r="O6" s="466">
        <v>43852</v>
      </c>
      <c r="P6" s="466"/>
      <c r="Q6" s="468">
        <v>5</v>
      </c>
      <c r="R6" s="466">
        <v>43854</v>
      </c>
      <c r="S6" s="466"/>
      <c r="T6" s="469">
        <v>67071.864199999996</v>
      </c>
      <c r="U6" s="470">
        <f>J6-T6</f>
        <v>6633.4811400000035</v>
      </c>
      <c r="V6" s="466">
        <v>43873</v>
      </c>
      <c r="W6" s="466" t="s">
        <v>870</v>
      </c>
      <c r="X6" s="471">
        <v>44135</v>
      </c>
    </row>
    <row r="7" spans="1:25" ht="66">
      <c r="A7" s="460">
        <v>2</v>
      </c>
      <c r="B7" s="461" t="s">
        <v>801</v>
      </c>
      <c r="C7" s="472"/>
      <c r="D7" s="473"/>
      <c r="E7" s="463"/>
      <c r="F7" s="463"/>
      <c r="G7" s="463"/>
      <c r="H7" s="463"/>
      <c r="I7" s="464">
        <v>5</v>
      </c>
      <c r="J7" s="465">
        <v>71872.660910000006</v>
      </c>
      <c r="K7" s="466">
        <v>43818</v>
      </c>
      <c r="L7" s="467" t="s">
        <v>810</v>
      </c>
      <c r="M7" s="467" t="s">
        <v>811</v>
      </c>
      <c r="N7" s="466">
        <v>43822</v>
      </c>
      <c r="O7" s="466">
        <v>43852</v>
      </c>
      <c r="P7" s="466"/>
      <c r="Q7" s="468">
        <v>5</v>
      </c>
      <c r="R7" s="466">
        <v>43854</v>
      </c>
      <c r="S7" s="466"/>
      <c r="T7" s="469">
        <v>56998.128909999999</v>
      </c>
      <c r="U7" s="470">
        <f>J7-T7</f>
        <v>14874.532000000007</v>
      </c>
      <c r="V7" s="466">
        <v>43873</v>
      </c>
      <c r="W7" s="466" t="s">
        <v>869</v>
      </c>
      <c r="X7" s="471">
        <v>44104</v>
      </c>
    </row>
    <row r="8" spans="1:25" ht="82.5">
      <c r="A8" s="460">
        <v>3</v>
      </c>
      <c r="B8" s="474" t="s">
        <v>806</v>
      </c>
      <c r="C8" s="463"/>
      <c r="D8" s="463"/>
      <c r="E8" s="463"/>
      <c r="F8" s="463"/>
      <c r="G8" s="463"/>
      <c r="H8" s="463"/>
      <c r="I8" s="464">
        <v>5</v>
      </c>
      <c r="J8" s="475">
        <v>82861.258799999996</v>
      </c>
      <c r="K8" s="466">
        <v>43818</v>
      </c>
      <c r="L8" s="467" t="s">
        <v>812</v>
      </c>
      <c r="M8" s="467" t="s">
        <v>813</v>
      </c>
      <c r="N8" s="466">
        <v>43822</v>
      </c>
      <c r="O8" s="466">
        <v>43830</v>
      </c>
      <c r="P8" s="466"/>
      <c r="Q8" s="468">
        <v>2</v>
      </c>
      <c r="R8" s="466">
        <v>43840</v>
      </c>
      <c r="S8" s="466"/>
      <c r="T8" s="469">
        <v>82032.646219999995</v>
      </c>
      <c r="U8" s="476">
        <f>J8-T8</f>
        <v>828.61258000000089</v>
      </c>
      <c r="V8" s="466">
        <v>43857</v>
      </c>
      <c r="W8" s="466" t="s">
        <v>841</v>
      </c>
      <c r="X8" s="471">
        <v>44135</v>
      </c>
    </row>
    <row r="9" spans="1:25" ht="49.5">
      <c r="A9" s="460">
        <v>4</v>
      </c>
      <c r="B9" s="477" t="s">
        <v>803</v>
      </c>
      <c r="C9" s="463"/>
      <c r="D9" s="463"/>
      <c r="E9" s="463"/>
      <c r="F9" s="463"/>
      <c r="G9" s="463"/>
      <c r="H9" s="463"/>
      <c r="I9" s="464">
        <v>12.4</v>
      </c>
      <c r="J9" s="465">
        <v>229979.61720000001</v>
      </c>
      <c r="K9" s="466">
        <v>43818</v>
      </c>
      <c r="L9" s="467" t="s">
        <v>814</v>
      </c>
      <c r="M9" s="467" t="s">
        <v>815</v>
      </c>
      <c r="N9" s="466">
        <v>43822</v>
      </c>
      <c r="O9" s="466">
        <v>43830</v>
      </c>
      <c r="P9" s="466"/>
      <c r="Q9" s="468">
        <v>1</v>
      </c>
      <c r="R9" s="466">
        <v>43840</v>
      </c>
      <c r="S9" s="466"/>
      <c r="T9" s="469">
        <v>229979.61720000001</v>
      </c>
      <c r="U9" s="470"/>
      <c r="V9" s="466">
        <v>43850</v>
      </c>
      <c r="W9" s="466" t="s">
        <v>842</v>
      </c>
      <c r="X9" s="471">
        <v>44135</v>
      </c>
    </row>
    <row r="10" spans="1:25" ht="49.5">
      <c r="A10" s="460">
        <v>5</v>
      </c>
      <c r="B10" s="477" t="s">
        <v>817</v>
      </c>
      <c r="C10" s="478"/>
      <c r="D10" s="478"/>
      <c r="E10" s="478"/>
      <c r="F10" s="478"/>
      <c r="G10" s="478"/>
      <c r="H10" s="478"/>
      <c r="I10" s="464">
        <v>8.5549999999999997</v>
      </c>
      <c r="J10" s="465">
        <v>150831.93040000001</v>
      </c>
      <c r="K10" s="466">
        <v>43829</v>
      </c>
      <c r="L10" s="479" t="s">
        <v>826</v>
      </c>
      <c r="M10" s="479" t="s">
        <v>831</v>
      </c>
      <c r="N10" s="480">
        <v>43844</v>
      </c>
      <c r="O10" s="480">
        <v>43852</v>
      </c>
      <c r="P10" s="478"/>
      <c r="Q10" s="481">
        <v>3</v>
      </c>
      <c r="R10" s="480">
        <v>43854</v>
      </c>
      <c r="S10" s="478"/>
      <c r="T10" s="482">
        <v>140273.69529999999</v>
      </c>
      <c r="U10" s="465">
        <f>J10-T10</f>
        <v>10558.23510000002</v>
      </c>
      <c r="V10" s="480">
        <v>43872</v>
      </c>
      <c r="W10" s="483" t="s">
        <v>906</v>
      </c>
      <c r="X10" s="484">
        <v>44135</v>
      </c>
    </row>
    <row r="11" spans="1:25" ht="49.5">
      <c r="A11" s="478">
        <v>6</v>
      </c>
      <c r="B11" s="477" t="s">
        <v>819</v>
      </c>
      <c r="C11" s="478"/>
      <c r="D11" s="478"/>
      <c r="E11" s="478"/>
      <c r="F11" s="478"/>
      <c r="G11" s="478"/>
      <c r="H11" s="478"/>
      <c r="I11" s="464">
        <v>5</v>
      </c>
      <c r="J11" s="482">
        <v>85612.605599999995</v>
      </c>
      <c r="K11" s="483" t="s">
        <v>827</v>
      </c>
      <c r="L11" s="479" t="s">
        <v>825</v>
      </c>
      <c r="M11" s="479" t="s">
        <v>828</v>
      </c>
      <c r="N11" s="480">
        <v>43840</v>
      </c>
      <c r="O11" s="480">
        <v>43852</v>
      </c>
      <c r="P11" s="478"/>
      <c r="Q11" s="481">
        <v>2</v>
      </c>
      <c r="R11" s="480">
        <v>43854</v>
      </c>
      <c r="S11" s="478"/>
      <c r="T11" s="482">
        <v>85184.542570000005</v>
      </c>
      <c r="U11" s="482">
        <f>J11-T11</f>
        <v>428.06302999999025</v>
      </c>
      <c r="V11" s="480">
        <v>43872</v>
      </c>
      <c r="W11" s="483" t="s">
        <v>865</v>
      </c>
      <c r="X11" s="484">
        <v>44104</v>
      </c>
    </row>
    <row r="12" spans="1:25" ht="66">
      <c r="A12" s="478">
        <v>7</v>
      </c>
      <c r="B12" s="477" t="s">
        <v>820</v>
      </c>
      <c r="C12" s="478"/>
      <c r="D12" s="478"/>
      <c r="E12" s="478"/>
      <c r="F12" s="478"/>
      <c r="G12" s="478"/>
      <c r="H12" s="478"/>
      <c r="I12" s="464">
        <v>7.29</v>
      </c>
      <c r="J12" s="482">
        <v>97330.6008</v>
      </c>
      <c r="K12" s="483" t="s">
        <v>827</v>
      </c>
      <c r="L12" s="479" t="s">
        <v>824</v>
      </c>
      <c r="M12" s="485" t="s">
        <v>830</v>
      </c>
      <c r="N12" s="480">
        <v>43843</v>
      </c>
      <c r="O12" s="480">
        <v>43852</v>
      </c>
      <c r="P12" s="478"/>
      <c r="Q12" s="481">
        <v>1</v>
      </c>
      <c r="R12" s="480">
        <v>43854</v>
      </c>
      <c r="S12" s="478"/>
      <c r="T12" s="482">
        <v>97330.6008</v>
      </c>
      <c r="U12" s="482">
        <f>J12-T12</f>
        <v>0</v>
      </c>
      <c r="V12" s="480">
        <v>43872</v>
      </c>
      <c r="W12" s="483" t="s">
        <v>866</v>
      </c>
      <c r="X12" s="484">
        <v>44104</v>
      </c>
    </row>
    <row r="13" spans="1:25" ht="66">
      <c r="A13" s="460">
        <v>8</v>
      </c>
      <c r="B13" s="477" t="s">
        <v>823</v>
      </c>
      <c r="C13" s="478"/>
      <c r="D13" s="478"/>
      <c r="E13" s="478"/>
      <c r="F13" s="478"/>
      <c r="G13" s="478"/>
      <c r="H13" s="478"/>
      <c r="I13" s="464">
        <v>0.92900000000000005</v>
      </c>
      <c r="J13" s="478">
        <v>13710.86478</v>
      </c>
      <c r="K13" s="480">
        <v>43874</v>
      </c>
      <c r="L13" s="479" t="s">
        <v>871</v>
      </c>
      <c r="M13" s="486" t="s">
        <v>883</v>
      </c>
      <c r="N13" s="480">
        <v>43875</v>
      </c>
      <c r="O13" s="480">
        <v>43887</v>
      </c>
      <c r="P13" s="478"/>
      <c r="Q13" s="481">
        <v>1</v>
      </c>
      <c r="R13" s="480">
        <v>43887</v>
      </c>
      <c r="S13" s="478"/>
      <c r="T13" s="482">
        <v>13710.86478</v>
      </c>
      <c r="U13" s="482">
        <f>J13-T13</f>
        <v>0</v>
      </c>
      <c r="V13" s="480">
        <v>43903</v>
      </c>
      <c r="W13" s="483" t="s">
        <v>899</v>
      </c>
      <c r="X13" s="484">
        <v>44135</v>
      </c>
    </row>
    <row r="14" spans="1:25" ht="49.5">
      <c r="A14" s="460">
        <v>9</v>
      </c>
      <c r="B14" s="477" t="s">
        <v>829</v>
      </c>
      <c r="C14" s="478"/>
      <c r="D14" s="478"/>
      <c r="E14" s="478"/>
      <c r="F14" s="478"/>
      <c r="G14" s="478"/>
      <c r="H14" s="478"/>
      <c r="I14" s="464">
        <v>2.9670000000000001</v>
      </c>
      <c r="J14" s="478">
        <v>39178.071600000003</v>
      </c>
      <c r="K14" s="480">
        <v>43878</v>
      </c>
      <c r="L14" s="479" t="s">
        <v>874</v>
      </c>
      <c r="M14" s="479" t="s">
        <v>901</v>
      </c>
      <c r="N14" s="480">
        <v>43903</v>
      </c>
      <c r="O14" s="480">
        <v>43915</v>
      </c>
      <c r="P14" s="478"/>
      <c r="Q14" s="481">
        <v>2</v>
      </c>
      <c r="R14" s="480">
        <v>43917</v>
      </c>
      <c r="S14" s="478"/>
      <c r="T14" s="482">
        <v>38982.181239999998</v>
      </c>
      <c r="U14" s="478">
        <f>J14-T14</f>
        <v>195.89036000000488</v>
      </c>
      <c r="V14" s="480">
        <v>43930</v>
      </c>
      <c r="W14" s="483" t="s">
        <v>938</v>
      </c>
      <c r="X14" s="484">
        <v>44104</v>
      </c>
    </row>
    <row r="15" spans="1:25" ht="66">
      <c r="A15" s="460">
        <v>10</v>
      </c>
      <c r="B15" s="477" t="s">
        <v>835</v>
      </c>
      <c r="C15" s="478"/>
      <c r="D15" s="478"/>
      <c r="E15" s="478"/>
      <c r="F15" s="478"/>
      <c r="G15" s="478"/>
      <c r="H15" s="478"/>
      <c r="I15" s="464">
        <v>3</v>
      </c>
      <c r="J15" s="478">
        <v>67179.83988</v>
      </c>
      <c r="K15" s="480">
        <v>43854</v>
      </c>
      <c r="L15" s="479" t="s">
        <v>843</v>
      </c>
      <c r="M15" s="486" t="s">
        <v>845</v>
      </c>
      <c r="N15" s="480">
        <v>43858</v>
      </c>
      <c r="O15" s="480">
        <v>43868</v>
      </c>
      <c r="P15" s="478"/>
      <c r="Q15" s="481">
        <v>1</v>
      </c>
      <c r="R15" s="480">
        <v>43872</v>
      </c>
      <c r="S15" s="478"/>
      <c r="T15" s="482">
        <v>67179.83988</v>
      </c>
      <c r="U15" s="482">
        <f t="shared" ref="U15:U27" si="0">J15-T15</f>
        <v>0</v>
      </c>
      <c r="V15" s="480">
        <v>43888</v>
      </c>
      <c r="W15" s="483" t="s">
        <v>884</v>
      </c>
      <c r="X15" s="484">
        <v>44074</v>
      </c>
    </row>
    <row r="16" spans="1:25" ht="66">
      <c r="A16" s="478">
        <v>11</v>
      </c>
      <c r="B16" s="477" t="s">
        <v>832</v>
      </c>
      <c r="C16" s="478"/>
      <c r="D16" s="478"/>
      <c r="E16" s="478"/>
      <c r="F16" s="478"/>
      <c r="G16" s="478"/>
      <c r="H16" s="478"/>
      <c r="I16" s="464">
        <v>6.5019999999999998</v>
      </c>
      <c r="J16" s="482">
        <v>113802.61762</v>
      </c>
      <c r="K16" s="480">
        <v>43847</v>
      </c>
      <c r="L16" s="479" t="s">
        <v>836</v>
      </c>
      <c r="M16" s="479" t="s">
        <v>839</v>
      </c>
      <c r="N16" s="480">
        <v>43852</v>
      </c>
      <c r="O16" s="487">
        <v>43861</v>
      </c>
      <c r="P16" s="488"/>
      <c r="Q16" s="489">
        <v>2</v>
      </c>
      <c r="R16" s="487">
        <v>43865</v>
      </c>
      <c r="S16" s="488"/>
      <c r="T16" s="490">
        <v>113233.60453</v>
      </c>
      <c r="U16" s="491">
        <f t="shared" si="0"/>
        <v>569.01309000000765</v>
      </c>
      <c r="V16" s="487">
        <v>43879</v>
      </c>
      <c r="W16" s="483" t="s">
        <v>875</v>
      </c>
      <c r="X16" s="484">
        <v>44104</v>
      </c>
      <c r="Y16" s="453"/>
    </row>
    <row r="17" spans="1:61" ht="49.5">
      <c r="A17" s="478">
        <v>12</v>
      </c>
      <c r="B17" s="492" t="s">
        <v>833</v>
      </c>
      <c r="C17" s="488"/>
      <c r="D17" s="488"/>
      <c r="E17" s="488"/>
      <c r="F17" s="488"/>
      <c r="G17" s="488"/>
      <c r="H17" s="488"/>
      <c r="I17" s="503">
        <v>6</v>
      </c>
      <c r="J17" s="493">
        <v>131172.70284000001</v>
      </c>
      <c r="K17" s="487">
        <v>43847</v>
      </c>
      <c r="L17" s="494" t="s">
        <v>837</v>
      </c>
      <c r="M17" s="495" t="s">
        <v>838</v>
      </c>
      <c r="N17" s="487">
        <v>43852</v>
      </c>
      <c r="O17" s="487">
        <v>43861</v>
      </c>
      <c r="P17" s="488"/>
      <c r="Q17" s="489">
        <v>3</v>
      </c>
      <c r="R17" s="487">
        <v>43865</v>
      </c>
      <c r="S17" s="488"/>
      <c r="T17" s="488">
        <v>130516.83933</v>
      </c>
      <c r="U17" s="496">
        <f t="shared" si="0"/>
        <v>655.86351000001014</v>
      </c>
      <c r="V17" s="487">
        <v>43879</v>
      </c>
      <c r="W17" s="497" t="s">
        <v>876</v>
      </c>
      <c r="X17" s="498">
        <v>44104</v>
      </c>
      <c r="Y17" s="453"/>
    </row>
    <row r="18" spans="1:61" ht="49.5">
      <c r="A18" s="460">
        <v>13</v>
      </c>
      <c r="B18" s="477" t="s">
        <v>834</v>
      </c>
      <c r="C18" s="478"/>
      <c r="D18" s="478"/>
      <c r="E18" s="478"/>
      <c r="F18" s="478"/>
      <c r="G18" s="478"/>
      <c r="H18" s="478"/>
      <c r="I18" s="464">
        <v>10</v>
      </c>
      <c r="J18" s="478">
        <v>213332.93040000001</v>
      </c>
      <c r="K18" s="480">
        <v>43854</v>
      </c>
      <c r="L18" s="479" t="s">
        <v>840</v>
      </c>
      <c r="M18" s="486" t="s">
        <v>844</v>
      </c>
      <c r="N18" s="480">
        <v>43858</v>
      </c>
      <c r="O18" s="480">
        <v>43868</v>
      </c>
      <c r="P18" s="478"/>
      <c r="Q18" s="481">
        <v>1</v>
      </c>
      <c r="R18" s="480">
        <v>43872</v>
      </c>
      <c r="S18" s="478"/>
      <c r="T18" s="478">
        <v>213332.93040000001</v>
      </c>
      <c r="U18" s="478">
        <f t="shared" si="0"/>
        <v>0</v>
      </c>
      <c r="V18" s="480">
        <v>43888</v>
      </c>
      <c r="W18" s="483" t="s">
        <v>885</v>
      </c>
      <c r="X18" s="499">
        <v>44104</v>
      </c>
      <c r="Y18" s="450"/>
    </row>
    <row r="19" spans="1:61" ht="49.5">
      <c r="A19" s="478">
        <v>14</v>
      </c>
      <c r="B19" s="477" t="s">
        <v>846</v>
      </c>
      <c r="C19" s="478"/>
      <c r="D19" s="478"/>
      <c r="E19" s="478"/>
      <c r="F19" s="478"/>
      <c r="G19" s="478"/>
      <c r="H19" s="478"/>
      <c r="I19" s="505">
        <v>5</v>
      </c>
      <c r="J19" s="476">
        <v>58403.731200000002</v>
      </c>
      <c r="K19" s="480">
        <v>43864</v>
      </c>
      <c r="L19" s="479" t="s">
        <v>858</v>
      </c>
      <c r="M19" s="479" t="s">
        <v>902</v>
      </c>
      <c r="N19" s="480">
        <v>43868</v>
      </c>
      <c r="O19" s="480">
        <v>43882</v>
      </c>
      <c r="P19" s="478"/>
      <c r="Q19" s="481">
        <v>2</v>
      </c>
      <c r="R19" s="480">
        <v>43887</v>
      </c>
      <c r="S19" s="478"/>
      <c r="T19" s="478">
        <v>44000</v>
      </c>
      <c r="U19" s="465">
        <f t="shared" si="0"/>
        <v>14403.731200000002</v>
      </c>
      <c r="V19" s="480">
        <v>43906</v>
      </c>
      <c r="W19" s="483" t="s">
        <v>903</v>
      </c>
      <c r="X19" s="484">
        <v>44074</v>
      </c>
      <c r="Y19" s="454"/>
    </row>
    <row r="20" spans="1:61" s="455" customFormat="1" ht="82.5">
      <c r="A20" s="478">
        <v>15</v>
      </c>
      <c r="B20" s="477" t="s">
        <v>847</v>
      </c>
      <c r="C20" s="478"/>
      <c r="D20" s="478"/>
      <c r="E20" s="478"/>
      <c r="F20" s="478"/>
      <c r="G20" s="478"/>
      <c r="H20" s="478"/>
      <c r="I20" s="505">
        <v>5</v>
      </c>
      <c r="J20" s="476">
        <v>59262.186000000002</v>
      </c>
      <c r="K20" s="480">
        <v>43864</v>
      </c>
      <c r="L20" s="479" t="s">
        <v>859</v>
      </c>
      <c r="M20" s="486" t="s">
        <v>862</v>
      </c>
      <c r="N20" s="480">
        <v>43868</v>
      </c>
      <c r="O20" s="480">
        <v>43888</v>
      </c>
      <c r="P20" s="478"/>
      <c r="Q20" s="481">
        <v>5</v>
      </c>
      <c r="R20" s="480">
        <v>43892</v>
      </c>
      <c r="S20" s="478"/>
      <c r="T20" s="478">
        <v>48298.68159</v>
      </c>
      <c r="U20" s="465">
        <f t="shared" si="0"/>
        <v>10963.504410000001</v>
      </c>
      <c r="V20" s="480">
        <v>43907</v>
      </c>
      <c r="W20" s="483" t="s">
        <v>949</v>
      </c>
      <c r="X20" s="499">
        <v>44104</v>
      </c>
      <c r="Y20" s="457"/>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row>
    <row r="21" spans="1:61" s="455" customFormat="1" ht="66">
      <c r="A21" s="478">
        <v>16</v>
      </c>
      <c r="B21" s="477" t="s">
        <v>848</v>
      </c>
      <c r="C21" s="478"/>
      <c r="D21" s="478"/>
      <c r="E21" s="478"/>
      <c r="F21" s="478"/>
      <c r="G21" s="478"/>
      <c r="H21" s="478"/>
      <c r="I21" s="504">
        <v>10</v>
      </c>
      <c r="J21" s="476">
        <v>140567.4</v>
      </c>
      <c r="K21" s="480">
        <v>43864</v>
      </c>
      <c r="L21" s="479" t="s">
        <v>855</v>
      </c>
      <c r="M21" s="486" t="s">
        <v>861</v>
      </c>
      <c r="N21" s="480">
        <v>43868</v>
      </c>
      <c r="O21" s="480">
        <v>43880</v>
      </c>
      <c r="P21" s="478"/>
      <c r="Q21" s="481">
        <v>4</v>
      </c>
      <c r="R21" s="480">
        <v>43882</v>
      </c>
      <c r="S21" s="478"/>
      <c r="T21" s="478">
        <v>117373.77899999999</v>
      </c>
      <c r="U21" s="465">
        <f t="shared" si="0"/>
        <v>23193.620999999999</v>
      </c>
      <c r="V21" s="480">
        <v>43900</v>
      </c>
      <c r="W21" s="483" t="s">
        <v>893</v>
      </c>
      <c r="X21" s="499">
        <v>44135</v>
      </c>
      <c r="Y21" s="457"/>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8"/>
      <c r="BI21" s="458"/>
    </row>
    <row r="22" spans="1:61" ht="66">
      <c r="A22" s="478">
        <v>17</v>
      </c>
      <c r="B22" s="477" t="s">
        <v>849</v>
      </c>
      <c r="C22" s="478"/>
      <c r="D22" s="478"/>
      <c r="E22" s="478"/>
      <c r="F22" s="478"/>
      <c r="G22" s="478"/>
      <c r="H22" s="478"/>
      <c r="I22" s="505">
        <v>5</v>
      </c>
      <c r="J22" s="476">
        <v>62521.913999999997</v>
      </c>
      <c r="K22" s="480">
        <v>43864</v>
      </c>
      <c r="L22" s="479" t="s">
        <v>854</v>
      </c>
      <c r="M22" s="479" t="s">
        <v>863</v>
      </c>
      <c r="N22" s="480">
        <v>43868</v>
      </c>
      <c r="O22" s="480">
        <v>43880</v>
      </c>
      <c r="P22" s="478"/>
      <c r="Q22" s="481">
        <v>3</v>
      </c>
      <c r="R22" s="480">
        <v>43882</v>
      </c>
      <c r="S22" s="478"/>
      <c r="T22" s="463">
        <v>55019.284319999999</v>
      </c>
      <c r="U22" s="465">
        <f t="shared" si="0"/>
        <v>7502.6296799999982</v>
      </c>
      <c r="V22" s="480">
        <v>43900</v>
      </c>
      <c r="W22" s="483" t="s">
        <v>896</v>
      </c>
      <c r="X22" s="499">
        <v>44074</v>
      </c>
      <c r="Y22" s="457"/>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row>
    <row r="23" spans="1:61" s="455" customFormat="1" ht="66">
      <c r="A23" s="478">
        <v>18</v>
      </c>
      <c r="B23" s="477" t="s">
        <v>850</v>
      </c>
      <c r="C23" s="478"/>
      <c r="D23" s="478"/>
      <c r="E23" s="478"/>
      <c r="F23" s="478"/>
      <c r="G23" s="478"/>
      <c r="H23" s="478"/>
      <c r="I23" s="505">
        <v>3.5</v>
      </c>
      <c r="J23" s="476">
        <v>57082.446000000004</v>
      </c>
      <c r="K23" s="480">
        <v>43909</v>
      </c>
      <c r="L23" s="479" t="s">
        <v>915</v>
      </c>
      <c r="M23" s="486" t="s">
        <v>918</v>
      </c>
      <c r="N23" s="508">
        <v>43916</v>
      </c>
      <c r="O23" s="480">
        <v>43931</v>
      </c>
      <c r="P23" s="478"/>
      <c r="Q23" s="481">
        <v>6</v>
      </c>
      <c r="R23" s="480">
        <v>43935</v>
      </c>
      <c r="S23" s="500"/>
      <c r="T23" s="542">
        <v>41652.938849999999</v>
      </c>
      <c r="U23" s="543">
        <f t="shared" si="0"/>
        <v>15429.507150000005</v>
      </c>
      <c r="V23" s="544">
        <v>43948</v>
      </c>
      <c r="W23" s="545" t="s">
        <v>948</v>
      </c>
      <c r="X23" s="499">
        <v>44074</v>
      </c>
      <c r="Y23" s="457"/>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row>
    <row r="24" spans="1:61" s="455" customFormat="1" ht="66">
      <c r="A24" s="478">
        <v>19</v>
      </c>
      <c r="B24" s="477" t="s">
        <v>851</v>
      </c>
      <c r="C24" s="478"/>
      <c r="D24" s="478"/>
      <c r="E24" s="478"/>
      <c r="F24" s="478"/>
      <c r="G24" s="478"/>
      <c r="H24" s="478"/>
      <c r="I24" s="505">
        <v>2</v>
      </c>
      <c r="J24" s="476">
        <v>37869.897599999997</v>
      </c>
      <c r="K24" s="480">
        <v>43909</v>
      </c>
      <c r="L24" s="479" t="s">
        <v>914</v>
      </c>
      <c r="M24" s="479" t="s">
        <v>917</v>
      </c>
      <c r="N24" s="508">
        <v>43916</v>
      </c>
      <c r="O24" s="480">
        <v>43930</v>
      </c>
      <c r="P24" s="478"/>
      <c r="Q24" s="481">
        <v>6</v>
      </c>
      <c r="R24" s="480">
        <v>43934</v>
      </c>
      <c r="S24" s="500"/>
      <c r="T24" s="543">
        <v>26887.627199999999</v>
      </c>
      <c r="U24" s="550">
        <f>J24-T24</f>
        <v>10982.270399999998</v>
      </c>
      <c r="V24" s="544">
        <v>43948</v>
      </c>
      <c r="W24" s="545" t="s">
        <v>951</v>
      </c>
      <c r="X24" s="499">
        <v>44074</v>
      </c>
      <c r="Y24" s="457"/>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row>
    <row r="25" spans="1:61" s="456" customFormat="1" ht="82.5">
      <c r="A25" s="478">
        <v>20</v>
      </c>
      <c r="B25" s="477" t="s">
        <v>852</v>
      </c>
      <c r="C25" s="478"/>
      <c r="D25" s="478"/>
      <c r="E25" s="478"/>
      <c r="F25" s="478"/>
      <c r="G25" s="478"/>
      <c r="H25" s="478"/>
      <c r="I25" s="505">
        <v>5</v>
      </c>
      <c r="J25" s="476">
        <v>58228.273200000003</v>
      </c>
      <c r="K25" s="480">
        <v>43864</v>
      </c>
      <c r="L25" s="479" t="s">
        <v>857</v>
      </c>
      <c r="M25" s="486" t="s">
        <v>864</v>
      </c>
      <c r="N25" s="480">
        <v>43872</v>
      </c>
      <c r="O25" s="480">
        <v>43888</v>
      </c>
      <c r="P25" s="478"/>
      <c r="Q25" s="481">
        <v>4</v>
      </c>
      <c r="R25" s="480">
        <v>43892</v>
      </c>
      <c r="S25" s="478"/>
      <c r="T25" s="478">
        <v>47164.901140000002</v>
      </c>
      <c r="U25" s="465">
        <f t="shared" si="0"/>
        <v>11063.372060000002</v>
      </c>
      <c r="V25" s="480">
        <v>43909</v>
      </c>
      <c r="W25" s="483" t="s">
        <v>916</v>
      </c>
      <c r="X25" s="499">
        <v>44074</v>
      </c>
      <c r="Y25" s="457"/>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8"/>
      <c r="BH25" s="458"/>
      <c r="BI25" s="458"/>
    </row>
    <row r="26" spans="1:61" ht="66">
      <c r="A26" s="478">
        <v>21</v>
      </c>
      <c r="B26" s="477" t="s">
        <v>853</v>
      </c>
      <c r="C26" s="478"/>
      <c r="D26" s="478"/>
      <c r="E26" s="478"/>
      <c r="F26" s="478"/>
      <c r="G26" s="478"/>
      <c r="H26" s="478"/>
      <c r="I26" s="505">
        <v>5</v>
      </c>
      <c r="J26" s="476">
        <v>67269.623519999994</v>
      </c>
      <c r="K26" s="480">
        <v>43864</v>
      </c>
      <c r="L26" s="479" t="s">
        <v>856</v>
      </c>
      <c r="M26" s="486" t="s">
        <v>860</v>
      </c>
      <c r="N26" s="480">
        <v>43868</v>
      </c>
      <c r="O26" s="480">
        <v>43880</v>
      </c>
      <c r="P26" s="478"/>
      <c r="Q26" s="481">
        <v>2</v>
      </c>
      <c r="R26" s="480">
        <v>43882</v>
      </c>
      <c r="S26" s="478"/>
      <c r="T26" s="478">
        <v>55161.091200000003</v>
      </c>
      <c r="U26" s="465">
        <f t="shared" si="0"/>
        <v>12108.532319999991</v>
      </c>
      <c r="V26" s="480">
        <v>43900</v>
      </c>
      <c r="W26" s="483" t="s">
        <v>892</v>
      </c>
      <c r="X26" s="484">
        <v>44104</v>
      </c>
      <c r="Y26" s="454"/>
    </row>
    <row r="27" spans="1:61" ht="99">
      <c r="A27" s="478">
        <v>22</v>
      </c>
      <c r="B27" s="477" t="s">
        <v>867</v>
      </c>
      <c r="C27" s="478"/>
      <c r="D27" s="478"/>
      <c r="E27" s="478"/>
      <c r="F27" s="478"/>
      <c r="G27" s="478"/>
      <c r="H27" s="478"/>
      <c r="I27" s="464">
        <v>7.07</v>
      </c>
      <c r="J27" s="501">
        <v>96118.359599999996</v>
      </c>
      <c r="K27" s="480">
        <v>43878</v>
      </c>
      <c r="L27" s="479" t="s">
        <v>873</v>
      </c>
      <c r="M27" s="479" t="s">
        <v>881</v>
      </c>
      <c r="N27" s="478" t="s">
        <v>880</v>
      </c>
      <c r="O27" s="480">
        <v>43889</v>
      </c>
      <c r="P27" s="478"/>
      <c r="Q27" s="481">
        <v>1</v>
      </c>
      <c r="R27" s="480">
        <v>43893</v>
      </c>
      <c r="S27" s="478"/>
      <c r="T27" s="478">
        <v>96118.359599999996</v>
      </c>
      <c r="U27" s="501">
        <f t="shared" si="0"/>
        <v>0</v>
      </c>
      <c r="V27" s="480">
        <v>43915</v>
      </c>
      <c r="W27" s="483" t="s">
        <v>913</v>
      </c>
      <c r="X27" s="484">
        <v>44135</v>
      </c>
      <c r="Y27" s="450"/>
    </row>
    <row r="28" spans="1:61" ht="66">
      <c r="A28" s="478">
        <v>23</v>
      </c>
      <c r="B28" s="477" t="s">
        <v>868</v>
      </c>
      <c r="C28" s="478"/>
      <c r="D28" s="478"/>
      <c r="E28" s="478"/>
      <c r="F28" s="478"/>
      <c r="G28" s="478"/>
      <c r="H28" s="478"/>
      <c r="I28" s="464">
        <v>5.7</v>
      </c>
      <c r="J28" s="501">
        <v>101119.2504</v>
      </c>
      <c r="K28" s="480">
        <v>43878</v>
      </c>
      <c r="L28" s="479" t="s">
        <v>872</v>
      </c>
      <c r="M28" s="479" t="s">
        <v>882</v>
      </c>
      <c r="N28" s="480">
        <v>43881</v>
      </c>
      <c r="O28" s="480">
        <v>43896</v>
      </c>
      <c r="P28" s="478"/>
      <c r="Q28" s="481">
        <v>3</v>
      </c>
      <c r="R28" s="480">
        <v>43901</v>
      </c>
      <c r="S28" s="459"/>
      <c r="T28" s="478">
        <v>101119.2504</v>
      </c>
      <c r="U28" s="501">
        <f t="shared" ref="U28:U34" si="1">J28-T28</f>
        <v>0</v>
      </c>
      <c r="V28" s="480">
        <v>43917</v>
      </c>
      <c r="W28" s="483" t="s">
        <v>923</v>
      </c>
      <c r="X28" s="484">
        <v>44104</v>
      </c>
      <c r="Y28" s="450"/>
    </row>
    <row r="29" spans="1:61" ht="66">
      <c r="A29" s="478">
        <v>24</v>
      </c>
      <c r="B29" s="477" t="s">
        <v>877</v>
      </c>
      <c r="C29" s="478"/>
      <c r="D29" s="478"/>
      <c r="E29" s="478"/>
      <c r="F29" s="478"/>
      <c r="G29" s="478"/>
      <c r="H29" s="478"/>
      <c r="I29" s="464">
        <v>4.5486000000000004</v>
      </c>
      <c r="J29" s="463">
        <v>62615.245199999998</v>
      </c>
      <c r="K29" s="480">
        <v>43888</v>
      </c>
      <c r="L29" s="479" t="s">
        <v>888</v>
      </c>
      <c r="M29" s="486" t="s">
        <v>889</v>
      </c>
      <c r="N29" s="480">
        <v>43892</v>
      </c>
      <c r="O29" s="480">
        <v>43903</v>
      </c>
      <c r="P29" s="478"/>
      <c r="Q29" s="481">
        <v>1</v>
      </c>
      <c r="R29" s="480">
        <v>43907</v>
      </c>
      <c r="S29" s="459"/>
      <c r="T29" s="478">
        <v>62615.245199999998</v>
      </c>
      <c r="U29" s="463">
        <f t="shared" si="1"/>
        <v>0</v>
      </c>
      <c r="V29" s="480">
        <v>43920</v>
      </c>
      <c r="W29" s="483" t="s">
        <v>931</v>
      </c>
      <c r="X29" s="484">
        <v>44134</v>
      </c>
      <c r="Y29" s="449"/>
    </row>
    <row r="30" spans="1:61" ht="49.5">
      <c r="A30" s="478">
        <v>25</v>
      </c>
      <c r="B30" s="477" t="s">
        <v>878</v>
      </c>
      <c r="C30" s="478"/>
      <c r="D30" s="478"/>
      <c r="E30" s="478"/>
      <c r="F30" s="478"/>
      <c r="G30" s="478"/>
      <c r="H30" s="478"/>
      <c r="I30" s="464">
        <v>10</v>
      </c>
      <c r="J30" s="463">
        <v>148023.6348</v>
      </c>
      <c r="K30" s="480">
        <v>43888</v>
      </c>
      <c r="L30" s="479" t="s">
        <v>887</v>
      </c>
      <c r="M30" s="479" t="s">
        <v>890</v>
      </c>
      <c r="N30" s="480">
        <v>43892</v>
      </c>
      <c r="O30" s="480">
        <v>43903</v>
      </c>
      <c r="P30" s="478"/>
      <c r="Q30" s="481">
        <v>2</v>
      </c>
      <c r="R30" s="480">
        <v>43907</v>
      </c>
      <c r="S30" s="459"/>
      <c r="T30" s="478">
        <v>122119.49885</v>
      </c>
      <c r="U30" s="463">
        <f t="shared" si="1"/>
        <v>25904.135949999996</v>
      </c>
      <c r="V30" s="480">
        <v>43921</v>
      </c>
      <c r="W30" s="483" t="s">
        <v>933</v>
      </c>
      <c r="X30" s="484">
        <v>44134</v>
      </c>
      <c r="Y30" s="449"/>
    </row>
    <row r="31" spans="1:61" ht="66">
      <c r="A31" s="478">
        <v>26</v>
      </c>
      <c r="B31" s="477" t="s">
        <v>879</v>
      </c>
      <c r="C31" s="478"/>
      <c r="D31" s="478"/>
      <c r="E31" s="478"/>
      <c r="F31" s="478"/>
      <c r="G31" s="478"/>
      <c r="H31" s="478"/>
      <c r="I31" s="464">
        <v>5</v>
      </c>
      <c r="J31" s="463">
        <v>65611.08</v>
      </c>
      <c r="K31" s="480">
        <v>43888</v>
      </c>
      <c r="L31" s="479" t="s">
        <v>886</v>
      </c>
      <c r="M31" s="479" t="s">
        <v>900</v>
      </c>
      <c r="N31" s="480">
        <v>43892</v>
      </c>
      <c r="O31" s="480">
        <v>43903</v>
      </c>
      <c r="P31" s="478"/>
      <c r="Q31" s="481">
        <v>1</v>
      </c>
      <c r="R31" s="480">
        <v>43907</v>
      </c>
      <c r="S31" s="459"/>
      <c r="T31" s="478">
        <v>65611.08</v>
      </c>
      <c r="U31" s="463">
        <f t="shared" si="1"/>
        <v>0</v>
      </c>
      <c r="V31" s="480">
        <v>43920</v>
      </c>
      <c r="W31" s="483" t="s">
        <v>930</v>
      </c>
      <c r="X31" s="484">
        <v>44134</v>
      </c>
      <c r="Y31" s="449"/>
    </row>
    <row r="32" spans="1:61" ht="49.5">
      <c r="A32" s="478">
        <v>27</v>
      </c>
      <c r="B32" s="477" t="s">
        <v>894</v>
      </c>
      <c r="C32" s="478"/>
      <c r="D32" s="478"/>
      <c r="E32" s="478"/>
      <c r="F32" s="478"/>
      <c r="G32" s="478"/>
      <c r="H32" s="478"/>
      <c r="I32" s="464">
        <v>17</v>
      </c>
      <c r="J32" s="465">
        <v>365284.11839999998</v>
      </c>
      <c r="K32" s="480">
        <v>43902</v>
      </c>
      <c r="L32" s="479" t="s">
        <v>897</v>
      </c>
      <c r="M32" s="479" t="s">
        <v>904</v>
      </c>
      <c r="N32" s="480">
        <v>43906</v>
      </c>
      <c r="O32" s="480">
        <v>43922</v>
      </c>
      <c r="P32" s="478"/>
      <c r="Q32" s="481">
        <v>1</v>
      </c>
      <c r="R32" s="480">
        <v>43924</v>
      </c>
      <c r="S32" s="478"/>
      <c r="T32" s="478">
        <v>365284.11839999998</v>
      </c>
      <c r="U32" s="465">
        <f t="shared" si="1"/>
        <v>0</v>
      </c>
      <c r="V32" s="480">
        <v>43938</v>
      </c>
      <c r="W32" s="483" t="s">
        <v>942</v>
      </c>
      <c r="X32" s="484">
        <v>44134</v>
      </c>
      <c r="Y32" s="450"/>
    </row>
    <row r="33" spans="1:25" ht="66">
      <c r="A33" s="478">
        <v>28</v>
      </c>
      <c r="B33" s="477" t="s">
        <v>895</v>
      </c>
      <c r="C33" s="478"/>
      <c r="D33" s="478"/>
      <c r="E33" s="478"/>
      <c r="F33" s="478"/>
      <c r="G33" s="478"/>
      <c r="H33" s="478"/>
      <c r="I33" s="464">
        <v>11.2</v>
      </c>
      <c r="J33" s="465">
        <v>151181.51879999999</v>
      </c>
      <c r="K33" s="480">
        <v>43902</v>
      </c>
      <c r="L33" s="479" t="s">
        <v>898</v>
      </c>
      <c r="M33" s="479" t="s">
        <v>905</v>
      </c>
      <c r="N33" s="480">
        <v>43906</v>
      </c>
      <c r="O33" s="480">
        <v>43915</v>
      </c>
      <c r="P33" s="478"/>
      <c r="Q33" s="481">
        <v>2</v>
      </c>
      <c r="R33" s="480">
        <v>43917</v>
      </c>
      <c r="S33" s="459"/>
      <c r="T33" s="463">
        <v>150425.61121</v>
      </c>
      <c r="U33" s="465">
        <f t="shared" si="1"/>
        <v>755.90758999998798</v>
      </c>
      <c r="V33" s="480">
        <v>43931</v>
      </c>
      <c r="W33" s="483" t="s">
        <v>939</v>
      </c>
      <c r="X33" s="484">
        <v>44499</v>
      </c>
      <c r="Y33" s="450"/>
    </row>
    <row r="34" spans="1:25" s="507" customFormat="1" ht="49.5">
      <c r="A34" s="483">
        <v>29</v>
      </c>
      <c r="B34" s="477" t="s">
        <v>907</v>
      </c>
      <c r="C34" s="483"/>
      <c r="D34" s="483"/>
      <c r="E34" s="483"/>
      <c r="F34" s="483"/>
      <c r="G34" s="483"/>
      <c r="H34" s="483"/>
      <c r="I34" s="505">
        <v>5</v>
      </c>
      <c r="J34" s="476">
        <v>88999.114799999996</v>
      </c>
      <c r="K34" s="466">
        <v>43909</v>
      </c>
      <c r="L34" s="483" t="s">
        <v>910</v>
      </c>
      <c r="M34" s="483" t="s">
        <v>911</v>
      </c>
      <c r="N34" s="466">
        <v>43913</v>
      </c>
      <c r="O34" s="466">
        <v>43921</v>
      </c>
      <c r="P34" s="483"/>
      <c r="Q34" s="468">
        <v>1</v>
      </c>
      <c r="R34" s="466">
        <v>43923</v>
      </c>
      <c r="S34" s="502"/>
      <c r="T34" s="483">
        <v>88999.114799999996</v>
      </c>
      <c r="U34" s="483">
        <f t="shared" si="1"/>
        <v>0</v>
      </c>
      <c r="V34" s="466">
        <v>43935</v>
      </c>
      <c r="W34" s="483" t="s">
        <v>941</v>
      </c>
      <c r="X34" s="471">
        <v>44134</v>
      </c>
      <c r="Y34" s="502"/>
    </row>
    <row r="35" spans="1:25" s="507" customFormat="1" ht="49.5">
      <c r="A35" s="483">
        <v>30</v>
      </c>
      <c r="B35" s="477" t="s">
        <v>908</v>
      </c>
      <c r="C35" s="483"/>
      <c r="D35" s="483"/>
      <c r="E35" s="483"/>
      <c r="F35" s="483"/>
      <c r="G35" s="483"/>
      <c r="H35" s="483"/>
      <c r="I35" s="505">
        <v>3.1850000000000001</v>
      </c>
      <c r="J35" s="476">
        <v>56695.3272</v>
      </c>
      <c r="K35" s="466">
        <v>43909</v>
      </c>
      <c r="L35" s="483" t="s">
        <v>909</v>
      </c>
      <c r="M35" s="483" t="s">
        <v>912</v>
      </c>
      <c r="N35" s="466">
        <v>43913</v>
      </c>
      <c r="O35" s="466">
        <v>43921</v>
      </c>
      <c r="P35" s="483"/>
      <c r="Q35" s="468">
        <v>4</v>
      </c>
      <c r="R35" s="466">
        <v>43928</v>
      </c>
      <c r="S35" s="502"/>
      <c r="T35" s="483">
        <v>48190.947999999997</v>
      </c>
      <c r="U35" s="476">
        <f>J35-T35</f>
        <v>8504.379200000003</v>
      </c>
      <c r="V35" s="466">
        <v>43941</v>
      </c>
      <c r="W35" s="483" t="s">
        <v>943</v>
      </c>
      <c r="X35" s="471">
        <v>44134</v>
      </c>
      <c r="Y35" s="502"/>
    </row>
    <row r="36" spans="1:25" ht="112.5">
      <c r="A36" s="511">
        <v>31</v>
      </c>
      <c r="B36" s="546" t="s">
        <v>919</v>
      </c>
      <c r="C36" s="511"/>
      <c r="D36" s="511"/>
      <c r="E36" s="511"/>
      <c r="F36" s="511"/>
      <c r="G36" s="511"/>
      <c r="H36" s="511"/>
      <c r="I36" s="534">
        <v>12.4</v>
      </c>
      <c r="J36" s="535">
        <v>175477.74960000001</v>
      </c>
      <c r="K36" s="509">
        <v>43917</v>
      </c>
      <c r="L36" s="511" t="s">
        <v>925</v>
      </c>
      <c r="M36" s="515" t="s">
        <v>932</v>
      </c>
      <c r="N36" s="516">
        <v>43921</v>
      </c>
      <c r="O36" s="516">
        <v>43931</v>
      </c>
      <c r="P36" s="515"/>
      <c r="Q36" s="533">
        <v>2</v>
      </c>
      <c r="R36" s="516">
        <v>43935</v>
      </c>
      <c r="S36" s="515"/>
      <c r="T36" s="547">
        <v>150033.47584999999</v>
      </c>
      <c r="U36" s="548">
        <f>J36-T36</f>
        <v>25444.273750000022</v>
      </c>
      <c r="V36" s="516">
        <v>43948</v>
      </c>
      <c r="W36" s="549" t="s">
        <v>950</v>
      </c>
      <c r="X36" s="514">
        <v>44135</v>
      </c>
    </row>
    <row r="37" spans="1:25" ht="82.5">
      <c r="A37" s="521">
        <v>32</v>
      </c>
      <c r="B37" s="518" t="s">
        <v>920</v>
      </c>
      <c r="C37" s="521"/>
      <c r="D37" s="521"/>
      <c r="E37" s="521"/>
      <c r="F37" s="521"/>
      <c r="G37" s="521"/>
      <c r="H37" s="521"/>
      <c r="I37" s="522">
        <v>5</v>
      </c>
      <c r="J37" s="523">
        <v>91886.911460000003</v>
      </c>
      <c r="K37" s="524">
        <v>43917</v>
      </c>
      <c r="L37" s="525" t="s">
        <v>924</v>
      </c>
      <c r="M37" s="526" t="s">
        <v>928</v>
      </c>
      <c r="N37" s="527">
        <v>43920</v>
      </c>
      <c r="O37" s="527">
        <v>43938</v>
      </c>
      <c r="P37" s="525"/>
      <c r="Q37" s="528">
        <v>3</v>
      </c>
      <c r="R37" s="527">
        <v>43942</v>
      </c>
      <c r="S37" s="521"/>
      <c r="T37" s="847" t="s">
        <v>940</v>
      </c>
      <c r="U37" s="848"/>
      <c r="V37" s="527">
        <v>43956</v>
      </c>
      <c r="W37" s="529"/>
      <c r="X37" s="527">
        <v>44104</v>
      </c>
    </row>
    <row r="38" spans="1:25" ht="56.25">
      <c r="A38" s="521">
        <v>33</v>
      </c>
      <c r="B38" s="518" t="s">
        <v>921</v>
      </c>
      <c r="C38" s="521"/>
      <c r="D38" s="521"/>
      <c r="E38" s="521"/>
      <c r="F38" s="521"/>
      <c r="G38" s="521"/>
      <c r="H38" s="521"/>
      <c r="I38" s="522">
        <v>6.5819999999999999</v>
      </c>
      <c r="J38" s="523">
        <v>64095.715120000001</v>
      </c>
      <c r="K38" s="524">
        <v>43917</v>
      </c>
      <c r="L38" s="525" t="s">
        <v>926</v>
      </c>
      <c r="M38" s="526" t="s">
        <v>929</v>
      </c>
      <c r="N38" s="527">
        <v>43920</v>
      </c>
      <c r="O38" s="527">
        <v>43938</v>
      </c>
      <c r="P38" s="525"/>
      <c r="Q38" s="528">
        <v>2</v>
      </c>
      <c r="R38" s="527">
        <v>43942</v>
      </c>
      <c r="S38" s="521"/>
      <c r="T38" s="849"/>
      <c r="U38" s="850"/>
      <c r="V38" s="530">
        <v>43956</v>
      </c>
      <c r="W38" s="529"/>
      <c r="X38" s="527">
        <v>44104</v>
      </c>
    </row>
    <row r="39" spans="1:25" ht="49.5">
      <c r="A39" s="519">
        <v>34</v>
      </c>
      <c r="B39" s="477" t="s">
        <v>922</v>
      </c>
      <c r="C39" s="519"/>
      <c r="D39" s="519"/>
      <c r="E39" s="519"/>
      <c r="F39" s="519"/>
      <c r="G39" s="519"/>
      <c r="H39" s="519"/>
      <c r="I39" s="534">
        <v>10</v>
      </c>
      <c r="J39" s="535">
        <v>136030.65719999999</v>
      </c>
      <c r="K39" s="510">
        <v>43917</v>
      </c>
      <c r="L39" s="511" t="s">
        <v>927</v>
      </c>
      <c r="M39" s="511" t="s">
        <v>935</v>
      </c>
      <c r="N39" s="509">
        <v>43923</v>
      </c>
      <c r="O39" s="520">
        <v>43931</v>
      </c>
      <c r="P39" s="519"/>
      <c r="Q39" s="531">
        <v>1</v>
      </c>
      <c r="R39" s="532">
        <v>43935</v>
      </c>
      <c r="S39" s="519"/>
      <c r="T39" s="536">
        <v>136030.65719999999</v>
      </c>
      <c r="U39" s="537">
        <f t="shared" ref="U39:U45" si="2">J39-T39</f>
        <v>0</v>
      </c>
      <c r="V39" s="520">
        <v>43942</v>
      </c>
      <c r="W39" s="264" t="s">
        <v>944</v>
      </c>
      <c r="X39" s="517">
        <v>44134</v>
      </c>
    </row>
    <row r="40" spans="1:25" ht="75" customHeight="1">
      <c r="A40" s="519">
        <v>35</v>
      </c>
      <c r="B40" s="551" t="s">
        <v>934</v>
      </c>
      <c r="C40" s="519"/>
      <c r="D40" s="519"/>
      <c r="E40" s="519"/>
      <c r="F40" s="519"/>
      <c r="G40" s="519"/>
      <c r="H40" s="519"/>
      <c r="I40" s="552">
        <v>2</v>
      </c>
      <c r="J40" s="553">
        <v>57136.102330000002</v>
      </c>
      <c r="K40" s="510">
        <v>43924</v>
      </c>
      <c r="L40" s="511" t="s">
        <v>936</v>
      </c>
      <c r="M40" s="515" t="s">
        <v>937</v>
      </c>
      <c r="N40" s="516">
        <v>43928</v>
      </c>
      <c r="O40" s="516">
        <v>43937</v>
      </c>
      <c r="P40" s="515"/>
      <c r="Q40" s="533">
        <v>2</v>
      </c>
      <c r="R40" s="516">
        <v>43937</v>
      </c>
      <c r="S40" s="513"/>
      <c r="T40" s="547">
        <v>56850.421820000003</v>
      </c>
      <c r="U40" s="547">
        <f t="shared" si="2"/>
        <v>285.68050999999832</v>
      </c>
      <c r="V40" s="516">
        <v>43950</v>
      </c>
      <c r="W40" s="549" t="s">
        <v>952</v>
      </c>
      <c r="X40" s="512">
        <v>44134</v>
      </c>
    </row>
    <row r="41" spans="1:25" ht="83.25">
      <c r="A41" s="519">
        <v>36</v>
      </c>
      <c r="B41" s="555" t="s">
        <v>945</v>
      </c>
      <c r="C41" s="519"/>
      <c r="D41" s="519"/>
      <c r="E41" s="519"/>
      <c r="F41" s="519"/>
      <c r="G41" s="519"/>
      <c r="H41" s="519"/>
      <c r="I41" s="556">
        <v>4.3</v>
      </c>
      <c r="J41" s="538">
        <v>91181.674419999996</v>
      </c>
      <c r="K41" s="539">
        <v>43936</v>
      </c>
      <c r="L41" s="538" t="s">
        <v>947</v>
      </c>
      <c r="M41" s="538" t="s">
        <v>946</v>
      </c>
      <c r="N41" s="540">
        <v>43944</v>
      </c>
      <c r="O41" s="539">
        <v>43958</v>
      </c>
      <c r="P41" s="538"/>
      <c r="Q41" s="554">
        <v>1</v>
      </c>
      <c r="R41" s="539">
        <v>43958</v>
      </c>
      <c r="S41" s="538"/>
      <c r="T41" s="538">
        <v>91181.674419999996</v>
      </c>
      <c r="U41" s="538">
        <f t="shared" si="2"/>
        <v>0</v>
      </c>
      <c r="V41" s="539">
        <v>43969</v>
      </c>
      <c r="W41" s="549" t="s">
        <v>953</v>
      </c>
      <c r="X41" s="541">
        <v>44134</v>
      </c>
    </row>
    <row r="42" spans="1:25" ht="81" customHeight="1">
      <c r="A42" s="557">
        <v>37</v>
      </c>
      <c r="B42" s="562" t="s">
        <v>954</v>
      </c>
      <c r="C42" s="563"/>
      <c r="D42" s="563"/>
      <c r="E42" s="563"/>
      <c r="F42" s="563"/>
      <c r="G42" s="563"/>
      <c r="H42" s="563"/>
      <c r="I42" s="563"/>
      <c r="J42" s="538">
        <v>3199.8360499999999</v>
      </c>
      <c r="K42" s="509">
        <v>44008</v>
      </c>
      <c r="L42" s="538" t="s">
        <v>958</v>
      </c>
      <c r="M42" s="483" t="s">
        <v>959</v>
      </c>
      <c r="N42" s="510">
        <v>44012</v>
      </c>
      <c r="O42" s="510">
        <v>44027</v>
      </c>
      <c r="P42" s="519"/>
      <c r="Q42" s="531"/>
      <c r="R42" s="510">
        <v>44029</v>
      </c>
      <c r="S42" s="450"/>
      <c r="T42" s="561">
        <v>1760.0082</v>
      </c>
      <c r="U42" s="561">
        <f t="shared" si="2"/>
        <v>1439.8278499999999</v>
      </c>
      <c r="V42" s="559">
        <v>44040</v>
      </c>
      <c r="W42" s="549" t="s">
        <v>964</v>
      </c>
      <c r="X42" s="558">
        <v>45651</v>
      </c>
    </row>
    <row r="43" spans="1:25" ht="72" customHeight="1">
      <c r="A43" s="557">
        <v>38</v>
      </c>
      <c r="B43" s="562" t="s">
        <v>955</v>
      </c>
      <c r="C43" s="563"/>
      <c r="D43" s="563"/>
      <c r="E43" s="563"/>
      <c r="F43" s="563"/>
      <c r="G43" s="563"/>
      <c r="H43" s="563"/>
      <c r="I43" s="563"/>
      <c r="J43" s="538">
        <v>1901.5108399999999</v>
      </c>
      <c r="K43" s="509">
        <v>44008</v>
      </c>
      <c r="L43" s="538" t="s">
        <v>960</v>
      </c>
      <c r="M43" s="483" t="s">
        <v>976</v>
      </c>
      <c r="N43" s="510">
        <v>44012</v>
      </c>
      <c r="O43" s="510">
        <v>44027</v>
      </c>
      <c r="P43" s="519"/>
      <c r="Q43" s="531"/>
      <c r="R43" s="510">
        <v>44029</v>
      </c>
      <c r="S43" s="450"/>
      <c r="T43" s="560">
        <v>1045.92446</v>
      </c>
      <c r="U43" s="561">
        <f t="shared" si="2"/>
        <v>855.58637999999996</v>
      </c>
      <c r="V43" s="559">
        <v>44040</v>
      </c>
      <c r="W43" s="549" t="s">
        <v>963</v>
      </c>
      <c r="X43" s="558">
        <v>45651</v>
      </c>
    </row>
    <row r="44" spans="1:25" ht="75">
      <c r="A44" s="557">
        <v>39</v>
      </c>
      <c r="B44" s="562" t="s">
        <v>956</v>
      </c>
      <c r="C44" s="563"/>
      <c r="D44" s="563"/>
      <c r="E44" s="563"/>
      <c r="F44" s="563"/>
      <c r="G44" s="563"/>
      <c r="H44" s="563"/>
      <c r="I44" s="563"/>
      <c r="J44" s="538">
        <v>2944.9532399999998</v>
      </c>
      <c r="K44" s="509">
        <v>44008</v>
      </c>
      <c r="L44" s="538" t="s">
        <v>961</v>
      </c>
      <c r="M44" s="483" t="s">
        <v>975</v>
      </c>
      <c r="N44" s="510">
        <v>44012</v>
      </c>
      <c r="O44" s="510">
        <v>44020</v>
      </c>
      <c r="P44" s="519"/>
      <c r="Q44" s="531"/>
      <c r="R44" s="510">
        <v>44022</v>
      </c>
      <c r="S44" s="450"/>
      <c r="T44" s="561">
        <v>1535.27523</v>
      </c>
      <c r="U44" s="561">
        <f t="shared" si="2"/>
        <v>1409.6780099999999</v>
      </c>
      <c r="V44" s="510">
        <v>44039</v>
      </c>
      <c r="W44" s="549" t="s">
        <v>966</v>
      </c>
      <c r="X44" s="558">
        <v>45651</v>
      </c>
    </row>
    <row r="45" spans="1:25" ht="75">
      <c r="A45" s="557">
        <v>40</v>
      </c>
      <c r="B45" s="564" t="s">
        <v>957</v>
      </c>
      <c r="C45" s="565"/>
      <c r="D45" s="565"/>
      <c r="E45" s="565"/>
      <c r="F45" s="565"/>
      <c r="G45" s="565"/>
      <c r="H45" s="565"/>
      <c r="I45" s="565"/>
      <c r="J45" s="566">
        <v>2953.9265500000001</v>
      </c>
      <c r="K45" s="567">
        <v>44008</v>
      </c>
      <c r="L45" s="538" t="s">
        <v>962</v>
      </c>
      <c r="M45" s="483" t="s">
        <v>974</v>
      </c>
      <c r="N45" s="569">
        <v>44012</v>
      </c>
      <c r="O45" s="569">
        <v>44020</v>
      </c>
      <c r="P45" s="568"/>
      <c r="Q45" s="570"/>
      <c r="R45" s="569">
        <v>44022</v>
      </c>
      <c r="S45" s="571"/>
      <c r="T45" s="572">
        <v>1580.23</v>
      </c>
      <c r="U45" s="572">
        <f t="shared" si="2"/>
        <v>1373.6965500000001</v>
      </c>
      <c r="V45" s="569">
        <v>44039</v>
      </c>
      <c r="W45" s="549" t="s">
        <v>965</v>
      </c>
      <c r="X45" s="573">
        <v>45651</v>
      </c>
    </row>
    <row r="46" spans="1:25" ht="18.75" customHeight="1">
      <c r="A46" s="843" t="s">
        <v>970</v>
      </c>
      <c r="B46" s="843"/>
      <c r="C46" s="843"/>
      <c r="D46" s="843"/>
      <c r="E46" s="843"/>
      <c r="F46" s="843"/>
      <c r="G46" s="843"/>
      <c r="H46" s="843"/>
      <c r="I46" s="843"/>
      <c r="J46" s="843"/>
      <c r="K46" s="843"/>
      <c r="L46" s="843"/>
      <c r="M46" s="843"/>
      <c r="N46" s="843"/>
      <c r="O46" s="843"/>
      <c r="P46" s="843"/>
      <c r="Q46" s="843"/>
      <c r="R46" s="843"/>
      <c r="S46" s="843"/>
      <c r="T46" s="843"/>
      <c r="U46" s="843"/>
      <c r="V46" s="843"/>
      <c r="W46" s="843"/>
      <c r="X46" s="843"/>
    </row>
    <row r="47" spans="1:25" s="574" customFormat="1" ht="63.75">
      <c r="A47" s="536">
        <v>41</v>
      </c>
      <c r="B47" s="562" t="s">
        <v>967</v>
      </c>
      <c r="C47" s="536"/>
      <c r="D47" s="536"/>
      <c r="E47" s="536"/>
      <c r="F47" s="536"/>
      <c r="G47" s="536"/>
      <c r="H47" s="536"/>
      <c r="I47" s="581">
        <v>1.0992</v>
      </c>
      <c r="J47" s="438">
        <v>76230.800350000005</v>
      </c>
      <c r="K47" s="520">
        <v>44041</v>
      </c>
      <c r="L47" s="538" t="s">
        <v>972</v>
      </c>
      <c r="M47" s="483" t="s">
        <v>973</v>
      </c>
      <c r="N47" s="520">
        <v>44046</v>
      </c>
      <c r="O47" s="520">
        <v>44055</v>
      </c>
      <c r="P47" s="536"/>
      <c r="Q47" s="578">
        <v>1</v>
      </c>
      <c r="R47" s="520">
        <v>44055</v>
      </c>
      <c r="S47" s="454"/>
      <c r="T47" s="582">
        <v>762300.80035000003</v>
      </c>
      <c r="U47" s="537">
        <v>0</v>
      </c>
      <c r="V47" s="520">
        <v>44074</v>
      </c>
      <c r="W47" s="264" t="s">
        <v>985</v>
      </c>
      <c r="X47" s="577" t="s">
        <v>971</v>
      </c>
    </row>
    <row r="48" spans="1:25" s="574" customFormat="1" ht="18.75">
      <c r="A48" s="844" t="s">
        <v>969</v>
      </c>
      <c r="B48" s="845"/>
      <c r="C48" s="845"/>
      <c r="D48" s="845"/>
      <c r="E48" s="845"/>
      <c r="F48" s="845"/>
      <c r="G48" s="845"/>
      <c r="H48" s="845"/>
      <c r="I48" s="845"/>
      <c r="J48" s="845"/>
      <c r="K48" s="845"/>
      <c r="L48" s="845"/>
      <c r="M48" s="845"/>
      <c r="N48" s="845"/>
      <c r="O48" s="845"/>
      <c r="P48" s="845"/>
      <c r="Q48" s="845"/>
      <c r="R48" s="845"/>
      <c r="S48" s="845"/>
      <c r="T48" s="845"/>
      <c r="U48" s="845"/>
      <c r="V48" s="845"/>
      <c r="W48" s="845"/>
      <c r="X48" s="846"/>
    </row>
    <row r="49" spans="1:24" s="576" customFormat="1" ht="48">
      <c r="A49" s="562">
        <v>42</v>
      </c>
      <c r="B49" s="562" t="s">
        <v>968</v>
      </c>
      <c r="C49" s="562"/>
      <c r="D49" s="562"/>
      <c r="E49" s="562"/>
      <c r="F49" s="562"/>
      <c r="G49" s="562"/>
      <c r="H49" s="562"/>
      <c r="I49" s="264">
        <v>6.524</v>
      </c>
      <c r="J49" s="271">
        <v>150000</v>
      </c>
      <c r="K49" s="579">
        <v>44043</v>
      </c>
      <c r="L49" s="538" t="s">
        <v>978</v>
      </c>
      <c r="M49" s="483" t="s">
        <v>977</v>
      </c>
      <c r="N49" s="520">
        <v>44046</v>
      </c>
      <c r="O49" s="579">
        <v>44056</v>
      </c>
      <c r="P49" s="562"/>
      <c r="Q49" s="580">
        <v>3</v>
      </c>
      <c r="R49" s="579">
        <v>44060</v>
      </c>
      <c r="S49" s="575"/>
      <c r="T49" s="583">
        <v>117750</v>
      </c>
      <c r="U49" s="584">
        <f>J49-T49</f>
        <v>32250</v>
      </c>
      <c r="V49" s="579">
        <v>44075</v>
      </c>
      <c r="W49" s="264" t="s">
        <v>986</v>
      </c>
      <c r="X49" s="577" t="s">
        <v>971</v>
      </c>
    </row>
    <row r="50" spans="1:24" s="576" customFormat="1" ht="56.25">
      <c r="A50" s="581">
        <v>53</v>
      </c>
      <c r="B50" s="598" t="s">
        <v>1038</v>
      </c>
      <c r="C50" s="599"/>
      <c r="D50" s="599"/>
      <c r="E50" s="599"/>
      <c r="F50" s="599"/>
      <c r="G50" s="599"/>
      <c r="H50" s="599"/>
      <c r="I50" s="599">
        <v>2.2999999999999998</v>
      </c>
      <c r="J50" s="482">
        <v>32249.977200000001</v>
      </c>
      <c r="K50" s="510" t="s">
        <v>98</v>
      </c>
      <c r="L50" s="538" t="s">
        <v>1037</v>
      </c>
      <c r="M50" s="483" t="s">
        <v>1035</v>
      </c>
      <c r="N50" s="579">
        <v>44130</v>
      </c>
      <c r="O50" s="579">
        <v>44138</v>
      </c>
      <c r="P50" s="510"/>
      <c r="Q50" s="531">
        <v>1</v>
      </c>
      <c r="R50" s="539">
        <v>44140</v>
      </c>
      <c r="S50" s="589"/>
      <c r="T50" s="482">
        <v>32249.977200000001</v>
      </c>
      <c r="U50" s="469">
        <f>J50-T50</f>
        <v>0</v>
      </c>
      <c r="V50" s="510">
        <v>44151</v>
      </c>
      <c r="W50" s="549" t="s">
        <v>1036</v>
      </c>
      <c r="X50" s="600">
        <v>44165</v>
      </c>
    </row>
    <row r="51" spans="1:24" ht="18.75">
      <c r="A51" s="841" t="s">
        <v>980</v>
      </c>
      <c r="B51" s="841"/>
      <c r="C51" s="841"/>
      <c r="D51" s="841"/>
      <c r="E51" s="841"/>
      <c r="F51" s="841"/>
      <c r="G51" s="841"/>
      <c r="H51" s="841"/>
      <c r="I51" s="841"/>
      <c r="J51" s="841"/>
      <c r="K51" s="841"/>
      <c r="L51" s="841"/>
      <c r="M51" s="841"/>
      <c r="N51" s="841"/>
      <c r="O51" s="841"/>
      <c r="P51" s="841"/>
      <c r="Q51" s="841"/>
      <c r="R51" s="841"/>
      <c r="S51" s="841"/>
      <c r="T51" s="841"/>
      <c r="U51" s="841"/>
      <c r="V51" s="841"/>
      <c r="W51" s="841"/>
      <c r="X51" s="841"/>
    </row>
    <row r="52" spans="1:24" ht="75">
      <c r="A52" s="519">
        <v>43</v>
      </c>
      <c r="B52" s="562" t="s">
        <v>1010</v>
      </c>
      <c r="C52" s="450"/>
      <c r="D52" s="450"/>
      <c r="E52" s="450"/>
      <c r="F52" s="450"/>
      <c r="G52" s="450"/>
      <c r="H52" s="450"/>
      <c r="I52" s="581">
        <v>164.85900000000001</v>
      </c>
      <c r="J52" s="259">
        <v>25000000</v>
      </c>
      <c r="K52" s="519" t="s">
        <v>98</v>
      </c>
      <c r="L52" s="538" t="s">
        <v>1011</v>
      </c>
      <c r="M52" s="483" t="s">
        <v>982</v>
      </c>
      <c r="N52" s="579">
        <v>44043</v>
      </c>
      <c r="O52" s="579">
        <v>44054</v>
      </c>
      <c r="P52" s="519"/>
      <c r="Q52" s="531">
        <v>1</v>
      </c>
      <c r="R52" s="579">
        <v>44056</v>
      </c>
      <c r="S52" s="450"/>
      <c r="T52" s="483">
        <v>250000</v>
      </c>
      <c r="U52" s="561">
        <f>J52-T52</f>
        <v>24750000</v>
      </c>
      <c r="V52" s="510">
        <v>44067</v>
      </c>
      <c r="W52" s="549" t="s">
        <v>983</v>
      </c>
      <c r="X52" s="558">
        <v>44196</v>
      </c>
    </row>
    <row r="53" spans="1:24" ht="75">
      <c r="A53" s="519">
        <v>44</v>
      </c>
      <c r="B53" s="562" t="s">
        <v>1012</v>
      </c>
      <c r="C53" s="450"/>
      <c r="D53" s="450"/>
      <c r="E53" s="450"/>
      <c r="F53" s="450"/>
      <c r="G53" s="450"/>
      <c r="H53" s="450"/>
      <c r="I53" s="581">
        <v>151.024</v>
      </c>
      <c r="J53" s="482">
        <v>15000</v>
      </c>
      <c r="K53" s="579">
        <v>44043</v>
      </c>
      <c r="L53" s="538" t="s">
        <v>1013</v>
      </c>
      <c r="M53" s="483" t="s">
        <v>981</v>
      </c>
      <c r="N53" s="579">
        <v>44046</v>
      </c>
      <c r="O53" s="579">
        <v>44054</v>
      </c>
      <c r="P53" s="519"/>
      <c r="Q53" s="531">
        <v>1</v>
      </c>
      <c r="R53" s="579">
        <v>44056</v>
      </c>
      <c r="S53" s="450"/>
      <c r="T53" s="482">
        <v>15000</v>
      </c>
      <c r="U53" s="483">
        <f>J53-T53</f>
        <v>0</v>
      </c>
      <c r="V53" s="510">
        <v>44067</v>
      </c>
      <c r="W53" s="549" t="s">
        <v>984</v>
      </c>
      <c r="X53" s="471">
        <v>44196</v>
      </c>
    </row>
    <row r="54" spans="1:24" ht="112.5">
      <c r="A54" s="519">
        <v>45</v>
      </c>
      <c r="B54" s="562" t="s">
        <v>1014</v>
      </c>
      <c r="I54" s="264">
        <v>134.33000000000001</v>
      </c>
      <c r="J54" s="482">
        <v>20000</v>
      </c>
      <c r="K54" s="579">
        <v>44043</v>
      </c>
      <c r="L54" s="538" t="s">
        <v>1015</v>
      </c>
      <c r="M54" s="483" t="s">
        <v>989</v>
      </c>
      <c r="N54" s="579">
        <v>44048</v>
      </c>
      <c r="O54" s="579">
        <v>44057</v>
      </c>
      <c r="P54" s="519"/>
      <c r="Q54" s="531">
        <v>1</v>
      </c>
      <c r="R54" s="579">
        <v>44061</v>
      </c>
      <c r="S54" s="519"/>
      <c r="T54" s="482">
        <v>20000</v>
      </c>
      <c r="U54" s="483">
        <f>J54-T54</f>
        <v>0</v>
      </c>
      <c r="V54" s="510">
        <v>44068</v>
      </c>
      <c r="W54" s="549" t="s">
        <v>990</v>
      </c>
      <c r="X54" s="471">
        <v>44196</v>
      </c>
    </row>
    <row r="55" spans="1:24" ht="75">
      <c r="A55" s="568">
        <v>46</v>
      </c>
      <c r="B55" s="564" t="s">
        <v>1016</v>
      </c>
      <c r="I55" s="585">
        <v>195.08799999999999</v>
      </c>
      <c r="J55" s="482">
        <v>20000</v>
      </c>
      <c r="K55" s="579">
        <v>44043</v>
      </c>
      <c r="L55" s="538" t="s">
        <v>1017</v>
      </c>
      <c r="M55" s="483" t="s">
        <v>987</v>
      </c>
      <c r="N55" s="579">
        <v>44048</v>
      </c>
      <c r="O55" s="579">
        <v>44056</v>
      </c>
      <c r="P55" s="568"/>
      <c r="Q55" s="570">
        <v>1</v>
      </c>
      <c r="R55" s="579">
        <v>44060</v>
      </c>
      <c r="S55" s="568"/>
      <c r="T55" s="482">
        <v>20000</v>
      </c>
      <c r="U55" s="483">
        <f>J55-T55</f>
        <v>0</v>
      </c>
      <c r="V55" s="569">
        <v>44068</v>
      </c>
      <c r="W55" s="549" t="s">
        <v>988</v>
      </c>
      <c r="X55" s="471">
        <v>44196</v>
      </c>
    </row>
    <row r="56" spans="1:24" ht="56.25">
      <c r="A56" s="536">
        <v>47</v>
      </c>
      <c r="B56" s="562" t="s">
        <v>991</v>
      </c>
      <c r="C56" s="454"/>
      <c r="D56" s="454"/>
      <c r="E56" s="454"/>
      <c r="F56" s="454"/>
      <c r="G56" s="454"/>
      <c r="H56" s="454"/>
      <c r="I56" s="510">
        <v>234.22499999999999</v>
      </c>
      <c r="J56" s="482">
        <v>15000</v>
      </c>
      <c r="K56" s="519" t="s">
        <v>98</v>
      </c>
      <c r="L56" s="538" t="s">
        <v>995</v>
      </c>
      <c r="M56" s="483" t="s">
        <v>1000</v>
      </c>
      <c r="N56" s="579">
        <v>44098</v>
      </c>
      <c r="O56" s="579">
        <v>44106</v>
      </c>
      <c r="P56" s="510"/>
      <c r="Q56" s="560">
        <v>1</v>
      </c>
      <c r="R56" s="579">
        <v>44110</v>
      </c>
      <c r="S56" s="450"/>
      <c r="T56" s="482">
        <v>15000</v>
      </c>
      <c r="U56" s="483">
        <v>0</v>
      </c>
      <c r="V56" s="510">
        <v>44125</v>
      </c>
      <c r="W56" s="549" t="s">
        <v>1018</v>
      </c>
      <c r="X56" s="471">
        <v>44185</v>
      </c>
    </row>
    <row r="57" spans="1:24" ht="60">
      <c r="A57" s="590">
        <v>48</v>
      </c>
      <c r="B57" s="562" t="s">
        <v>1001</v>
      </c>
      <c r="C57" s="592"/>
      <c r="D57" s="592"/>
      <c r="E57" s="592"/>
      <c r="F57" s="592"/>
      <c r="G57" s="592"/>
      <c r="H57" s="592"/>
      <c r="I57" s="596">
        <v>183.30099999999999</v>
      </c>
      <c r="J57" s="482">
        <v>3300</v>
      </c>
      <c r="K57" s="519" t="s">
        <v>98</v>
      </c>
      <c r="L57" s="538" t="s">
        <v>1007</v>
      </c>
      <c r="M57" s="483" t="s">
        <v>1003</v>
      </c>
      <c r="N57" s="510">
        <v>44106</v>
      </c>
      <c r="O57" s="510">
        <v>44117</v>
      </c>
      <c r="P57" s="510"/>
      <c r="Q57" s="560">
        <v>1</v>
      </c>
      <c r="R57" s="510">
        <v>44118</v>
      </c>
      <c r="S57" s="594"/>
      <c r="T57" s="482">
        <v>3300</v>
      </c>
      <c r="U57" s="483">
        <v>0</v>
      </c>
      <c r="V57" s="510">
        <v>44130</v>
      </c>
      <c r="W57" s="228" t="s">
        <v>1021</v>
      </c>
      <c r="X57" s="471">
        <v>44196</v>
      </c>
    </row>
    <row r="58" spans="1:24" ht="75">
      <c r="A58" s="590">
        <v>49</v>
      </c>
      <c r="B58" s="562" t="s">
        <v>1002</v>
      </c>
      <c r="C58" s="592"/>
      <c r="D58" s="592"/>
      <c r="E58" s="592"/>
      <c r="F58" s="592"/>
      <c r="G58" s="592"/>
      <c r="H58" s="592"/>
      <c r="I58" s="593">
        <v>187.53800000000001</v>
      </c>
      <c r="J58" s="482">
        <v>25000</v>
      </c>
      <c r="K58" s="519" t="s">
        <v>98</v>
      </c>
      <c r="L58" s="538" t="s">
        <v>1006</v>
      </c>
      <c r="M58" s="483" t="s">
        <v>1004</v>
      </c>
      <c r="N58" s="579">
        <v>44105</v>
      </c>
      <c r="O58" s="579">
        <v>44113</v>
      </c>
      <c r="P58" s="589"/>
      <c r="Q58" s="560">
        <v>1</v>
      </c>
      <c r="R58" s="579">
        <v>44116</v>
      </c>
      <c r="S58" s="450"/>
      <c r="T58" s="482">
        <v>25000</v>
      </c>
      <c r="U58" s="469">
        <f>J58-T58</f>
        <v>0</v>
      </c>
      <c r="V58" s="510">
        <v>44124</v>
      </c>
      <c r="W58" s="549" t="s">
        <v>1020</v>
      </c>
      <c r="X58" s="471">
        <v>44196</v>
      </c>
    </row>
    <row r="59" spans="1:24" ht="75">
      <c r="A59" s="590">
        <v>50</v>
      </c>
      <c r="B59" s="562" t="s">
        <v>979</v>
      </c>
      <c r="C59" s="592"/>
      <c r="D59" s="592"/>
      <c r="E59" s="592"/>
      <c r="F59" s="592"/>
      <c r="G59" s="592"/>
      <c r="H59" s="592"/>
      <c r="I59" s="593">
        <v>151.024</v>
      </c>
      <c r="J59" s="482">
        <v>8000</v>
      </c>
      <c r="K59" s="519" t="s">
        <v>98</v>
      </c>
      <c r="L59" s="538" t="s">
        <v>1005</v>
      </c>
      <c r="M59" s="483" t="s">
        <v>1008</v>
      </c>
      <c r="N59" s="579">
        <v>44105</v>
      </c>
      <c r="O59" s="579">
        <v>44113</v>
      </c>
      <c r="P59" s="589"/>
      <c r="Q59" s="560">
        <v>1</v>
      </c>
      <c r="R59" s="539">
        <v>44116</v>
      </c>
      <c r="S59" s="450"/>
      <c r="T59" s="482">
        <v>8000</v>
      </c>
      <c r="U59" s="469">
        <f>J59-T59</f>
        <v>0</v>
      </c>
      <c r="V59" s="510">
        <v>44124</v>
      </c>
      <c r="W59" s="549" t="s">
        <v>1019</v>
      </c>
      <c r="X59" s="471">
        <v>44196</v>
      </c>
    </row>
    <row r="60" spans="1:24" s="588" customFormat="1" ht="15.75">
      <c r="A60" s="835" t="s">
        <v>993</v>
      </c>
      <c r="B60" s="836"/>
      <c r="C60" s="836"/>
      <c r="D60" s="836"/>
      <c r="E60" s="836"/>
      <c r="F60" s="836"/>
      <c r="G60" s="836"/>
      <c r="H60" s="836"/>
      <c r="I60" s="836"/>
      <c r="J60" s="836"/>
      <c r="K60" s="836"/>
      <c r="L60" s="836"/>
      <c r="M60" s="836"/>
      <c r="N60" s="836"/>
      <c r="O60" s="836"/>
      <c r="P60" s="836"/>
      <c r="Q60" s="836"/>
      <c r="R60" s="836"/>
      <c r="S60" s="836"/>
      <c r="T60" s="836"/>
      <c r="U60" s="836"/>
      <c r="V60" s="836"/>
      <c r="W60" s="836"/>
      <c r="X60" s="837"/>
    </row>
    <row r="61" spans="1:24" ht="56.25">
      <c r="A61" s="581">
        <v>51</v>
      </c>
      <c r="B61" s="586" t="s">
        <v>992</v>
      </c>
      <c r="C61" s="587"/>
      <c r="D61" s="587"/>
      <c r="E61" s="587"/>
      <c r="F61" s="587"/>
      <c r="G61" s="587"/>
      <c r="H61" s="587"/>
      <c r="I61" s="595">
        <v>1.905</v>
      </c>
      <c r="J61" s="482">
        <v>31983.662400000001</v>
      </c>
      <c r="K61" s="510" t="s">
        <v>98</v>
      </c>
      <c r="L61" s="538" t="s">
        <v>996</v>
      </c>
      <c r="M61" s="483" t="s">
        <v>999</v>
      </c>
      <c r="N61" s="579">
        <v>44098</v>
      </c>
      <c r="O61" s="579">
        <v>44106</v>
      </c>
      <c r="P61" s="519"/>
      <c r="Q61" s="531">
        <v>1</v>
      </c>
      <c r="R61" s="539">
        <v>44110</v>
      </c>
      <c r="S61" s="510"/>
      <c r="T61" s="483">
        <v>31983.662400000001</v>
      </c>
      <c r="U61" s="483">
        <f>J61-T61</f>
        <v>0</v>
      </c>
      <c r="V61" s="510">
        <v>44117</v>
      </c>
      <c r="W61" s="549" t="s">
        <v>1009</v>
      </c>
      <c r="X61" s="471">
        <v>44165</v>
      </c>
    </row>
    <row r="62" spans="1:24" s="576" customFormat="1" ht="79.5">
      <c r="A62" s="562">
        <v>52</v>
      </c>
      <c r="B62" s="562" t="s">
        <v>994</v>
      </c>
      <c r="C62" s="575"/>
      <c r="D62" s="575"/>
      <c r="E62" s="575"/>
      <c r="F62" s="575"/>
      <c r="G62" s="575"/>
      <c r="H62" s="575"/>
      <c r="I62" s="595">
        <v>3.2</v>
      </c>
      <c r="J62" s="482">
        <v>55815.067199999998</v>
      </c>
      <c r="K62" s="510" t="s">
        <v>98</v>
      </c>
      <c r="L62" s="538" t="s">
        <v>997</v>
      </c>
      <c r="M62" s="483" t="s">
        <v>998</v>
      </c>
      <c r="N62" s="579">
        <v>44099</v>
      </c>
      <c r="O62" s="579">
        <v>44110</v>
      </c>
      <c r="P62" s="591"/>
      <c r="Q62" s="531">
        <v>2</v>
      </c>
      <c r="R62" s="539">
        <v>44113</v>
      </c>
      <c r="S62" s="510"/>
      <c r="T62" s="482">
        <v>39628.697480000003</v>
      </c>
      <c r="U62" s="469">
        <f>J62-T62</f>
        <v>16186.369719999995</v>
      </c>
      <c r="V62" s="510">
        <v>44124</v>
      </c>
      <c r="W62" s="549" t="s">
        <v>1074</v>
      </c>
      <c r="X62" s="471">
        <v>44165</v>
      </c>
    </row>
    <row r="63" spans="1:24" s="574" customFormat="1" ht="47.25" hidden="1">
      <c r="A63" s="581">
        <v>53</v>
      </c>
      <c r="B63" s="562" t="s">
        <v>1022</v>
      </c>
      <c r="C63" s="536"/>
      <c r="D63" s="536"/>
      <c r="E63" s="536"/>
      <c r="F63" s="536"/>
      <c r="G63" s="536"/>
      <c r="H63" s="536"/>
      <c r="I63" s="581" t="s">
        <v>1023</v>
      </c>
      <c r="J63" s="250">
        <v>193796.83439999999</v>
      </c>
      <c r="K63" s="602" t="s">
        <v>98</v>
      </c>
      <c r="L63" s="602" t="s">
        <v>1024</v>
      </c>
      <c r="M63" s="602" t="s">
        <v>1025</v>
      </c>
      <c r="N63" s="603"/>
      <c r="O63" s="604"/>
      <c r="P63" s="605"/>
      <c r="Q63" s="606"/>
      <c r="R63" s="604"/>
      <c r="S63" s="605"/>
      <c r="T63" s="605"/>
      <c r="U63" s="605"/>
      <c r="V63" s="604"/>
      <c r="W63" s="597"/>
      <c r="X63" s="517">
        <v>44469</v>
      </c>
    </row>
    <row r="64" spans="1:24" ht="63">
      <c r="A64" s="562">
        <v>54</v>
      </c>
      <c r="B64" s="562" t="s">
        <v>1026</v>
      </c>
      <c r="C64" s="454"/>
      <c r="D64" s="454"/>
      <c r="E64" s="454"/>
      <c r="F64" s="454"/>
      <c r="G64" s="454"/>
      <c r="H64" s="454"/>
      <c r="I64" s="581">
        <v>16.18</v>
      </c>
      <c r="J64" s="250">
        <v>360484.29</v>
      </c>
      <c r="K64" s="563" t="s">
        <v>98</v>
      </c>
      <c r="L64" s="563" t="s">
        <v>1029</v>
      </c>
      <c r="M64" s="563" t="s">
        <v>1030</v>
      </c>
      <c r="N64" s="510">
        <v>44151</v>
      </c>
      <c r="O64" s="607">
        <v>44174</v>
      </c>
      <c r="P64" s="601"/>
      <c r="Q64" s="608"/>
      <c r="R64" s="607">
        <v>44176</v>
      </c>
      <c r="S64" s="601"/>
      <c r="T64" s="601"/>
      <c r="U64" s="601"/>
      <c r="V64" s="607">
        <v>44190</v>
      </c>
      <c r="W64" s="609"/>
      <c r="X64" s="607">
        <v>44469</v>
      </c>
    </row>
    <row r="65" spans="1:24" ht="47.25">
      <c r="A65" s="581">
        <v>55</v>
      </c>
      <c r="B65" s="562" t="s">
        <v>1027</v>
      </c>
      <c r="C65" s="454"/>
      <c r="D65" s="454"/>
      <c r="E65" s="454"/>
      <c r="F65" s="454"/>
      <c r="G65" s="454"/>
      <c r="H65" s="454"/>
      <c r="I65" s="581">
        <v>8.3049999999999997</v>
      </c>
      <c r="J65" s="438">
        <v>159264.12599999999</v>
      </c>
      <c r="K65" s="563" t="s">
        <v>98</v>
      </c>
      <c r="L65" s="563" t="s">
        <v>1032</v>
      </c>
      <c r="M65" s="563" t="s">
        <v>1031</v>
      </c>
      <c r="N65" s="510">
        <v>44151</v>
      </c>
      <c r="O65" s="610">
        <v>44162</v>
      </c>
      <c r="P65" s="601"/>
      <c r="Q65" s="608"/>
      <c r="R65" s="607">
        <v>44166</v>
      </c>
      <c r="S65" s="601"/>
      <c r="T65" s="601"/>
      <c r="U65" s="601"/>
      <c r="V65" s="607">
        <v>44179</v>
      </c>
      <c r="W65" s="609"/>
      <c r="X65" s="607">
        <v>44469</v>
      </c>
    </row>
    <row r="66" spans="1:24" ht="63">
      <c r="A66" s="562">
        <v>56</v>
      </c>
      <c r="B66" s="562" t="s">
        <v>1028</v>
      </c>
      <c r="C66" s="536"/>
      <c r="D66" s="536"/>
      <c r="E66" s="536"/>
      <c r="F66" s="536"/>
      <c r="G66" s="536"/>
      <c r="H66" s="536"/>
      <c r="I66" s="581">
        <v>5.2910000000000004</v>
      </c>
      <c r="J66" s="438">
        <v>90926.770799999998</v>
      </c>
      <c r="K66" s="563" t="s">
        <v>98</v>
      </c>
      <c r="L66" s="563" t="s">
        <v>1034</v>
      </c>
      <c r="M66" s="563" t="s">
        <v>1033</v>
      </c>
      <c r="N66" s="510">
        <v>44151</v>
      </c>
      <c r="O66" s="610">
        <v>44162</v>
      </c>
      <c r="P66" s="601"/>
      <c r="Q66" s="608"/>
      <c r="R66" s="607">
        <v>44166</v>
      </c>
      <c r="S66" s="601"/>
      <c r="T66" s="601"/>
      <c r="U66" s="601"/>
      <c r="V66" s="607">
        <v>44179</v>
      </c>
      <c r="W66" s="609"/>
      <c r="X66" s="607">
        <v>44439</v>
      </c>
    </row>
    <row r="67" spans="1:24" ht="47.25">
      <c r="A67" s="562">
        <v>57</v>
      </c>
      <c r="B67" s="598" t="s">
        <v>1022</v>
      </c>
      <c r="I67" s="611">
        <v>10</v>
      </c>
      <c r="J67" s="438">
        <v>195617.66880000001</v>
      </c>
      <c r="K67" s="612" t="s">
        <v>98</v>
      </c>
      <c r="L67" s="612" t="s">
        <v>1039</v>
      </c>
      <c r="M67" s="612" t="s">
        <v>1040</v>
      </c>
      <c r="N67" s="510">
        <v>44160</v>
      </c>
      <c r="O67" s="610">
        <v>44169</v>
      </c>
      <c r="R67" s="607">
        <v>44173</v>
      </c>
      <c r="V67" s="607">
        <v>44186</v>
      </c>
      <c r="X67" s="607">
        <v>44469</v>
      </c>
    </row>
  </sheetData>
  <mergeCells count="23">
    <mergeCell ref="A5:X5"/>
    <mergeCell ref="A1:A3"/>
    <mergeCell ref="M2:M3"/>
    <mergeCell ref="D1:H1"/>
    <mergeCell ref="O2:P2"/>
    <mergeCell ref="I1:I3"/>
    <mergeCell ref="U2:U3"/>
    <mergeCell ref="A60:X60"/>
    <mergeCell ref="X2:X3"/>
    <mergeCell ref="V2:W2"/>
    <mergeCell ref="B1:B3"/>
    <mergeCell ref="R2:S2"/>
    <mergeCell ref="C1:C3"/>
    <mergeCell ref="J1:X1"/>
    <mergeCell ref="A51:X51"/>
    <mergeCell ref="K2:K3"/>
    <mergeCell ref="A46:X46"/>
    <mergeCell ref="J2:J3"/>
    <mergeCell ref="N2:N3"/>
    <mergeCell ref="L2:L3"/>
    <mergeCell ref="A48:X48"/>
    <mergeCell ref="T37:U38"/>
    <mergeCell ref="T2:T3"/>
  </mergeCells>
  <phoneticPr fontId="11" type="noConversion"/>
  <conditionalFormatting sqref="D7">
    <cfRule type="cellIs" dxfId="22" priority="1" stopIfTrue="1" operator="equal">
      <formula>0</formula>
    </cfRule>
  </conditionalFormatting>
  <pageMargins left="0.70866141732283472" right="0.70866141732283472" top="0.74803149606299213" bottom="0.74803149606299213" header="0.31496062992125984" footer="0.31496062992125984"/>
  <pageSetup paperSize="9" scale="30" orientation="landscape"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BU114"/>
  <sheetViews>
    <sheetView topLeftCell="B1" workbookViewId="0">
      <pane ySplit="3" topLeftCell="A22" activePane="bottomLeft" state="frozen"/>
      <selection pane="bottomLeft" activeCell="B25" sqref="B25"/>
    </sheetView>
  </sheetViews>
  <sheetFormatPr defaultRowHeight="15"/>
  <cols>
    <col min="1" max="1" width="2.7109375" style="619" bestFit="1" customWidth="1"/>
    <col min="2" max="2" width="34.85546875" style="619" customWidth="1"/>
    <col min="3" max="3" width="16.7109375" style="619" hidden="1" customWidth="1"/>
    <col min="4" max="4" width="6.5703125" style="619" hidden="1" customWidth="1"/>
    <col min="5" max="6" width="9.28515625" style="619" hidden="1" customWidth="1"/>
    <col min="7" max="7" width="9" style="619" hidden="1" customWidth="1"/>
    <col min="8" max="8" width="9.28515625" style="619" hidden="1" customWidth="1"/>
    <col min="9" max="9" width="16.7109375" style="619" bestFit="1" customWidth="1"/>
    <col min="10" max="10" width="16.5703125" style="619" bestFit="1" customWidth="1"/>
    <col min="11" max="11" width="9.28515625" style="619" bestFit="1" customWidth="1"/>
    <col min="12" max="12" width="30" style="619" bestFit="1" customWidth="1"/>
    <col min="13" max="13" width="23.42578125" style="619" customWidth="1"/>
    <col min="14" max="15" width="10.85546875" style="619" bestFit="1" customWidth="1"/>
    <col min="16" max="16" width="4.85546875" style="619" bestFit="1" customWidth="1"/>
    <col min="17" max="17" width="8.85546875" style="619" bestFit="1" customWidth="1"/>
    <col min="18" max="18" width="10.85546875" style="619" bestFit="1" customWidth="1"/>
    <col min="19" max="19" width="4.85546875" style="619" bestFit="1" customWidth="1"/>
    <col min="20" max="20" width="12.140625" style="619" customWidth="1"/>
    <col min="21" max="21" width="11.7109375" style="619" bestFit="1" customWidth="1"/>
    <col min="22" max="22" width="10.42578125" style="619" bestFit="1" customWidth="1"/>
    <col min="23" max="23" width="19.28515625" style="619" customWidth="1"/>
    <col min="24" max="24" width="10.42578125" style="619" bestFit="1" customWidth="1"/>
    <col min="25" max="16384" width="9.140625" style="618"/>
  </cols>
  <sheetData>
    <row r="1" spans="1:24">
      <c r="A1" s="873"/>
      <c r="B1" s="854" t="s">
        <v>199</v>
      </c>
      <c r="C1" s="862" t="s">
        <v>236</v>
      </c>
      <c r="D1" s="873" t="s">
        <v>43</v>
      </c>
      <c r="E1" s="873"/>
      <c r="F1" s="873"/>
      <c r="G1" s="873"/>
      <c r="H1" s="873"/>
      <c r="I1" s="854" t="s">
        <v>236</v>
      </c>
      <c r="J1" s="873" t="s">
        <v>53</v>
      </c>
      <c r="K1" s="873"/>
      <c r="L1" s="873"/>
      <c r="M1" s="873"/>
      <c r="N1" s="873"/>
      <c r="O1" s="873"/>
      <c r="P1" s="873"/>
      <c r="Q1" s="873"/>
      <c r="R1" s="873"/>
      <c r="S1" s="873"/>
      <c r="T1" s="873"/>
      <c r="U1" s="873"/>
      <c r="V1" s="873"/>
      <c r="W1" s="873"/>
      <c r="X1" s="873"/>
    </row>
    <row r="2" spans="1:24" ht="67.5">
      <c r="A2" s="873"/>
      <c r="B2" s="854"/>
      <c r="C2" s="874"/>
      <c r="D2" s="613" t="s">
        <v>39</v>
      </c>
      <c r="E2" s="613" t="s">
        <v>45</v>
      </c>
      <c r="F2" s="613" t="s">
        <v>645</v>
      </c>
      <c r="G2" s="613" t="s">
        <v>52</v>
      </c>
      <c r="H2" s="613" t="s">
        <v>40</v>
      </c>
      <c r="I2" s="854"/>
      <c r="J2" s="894" t="s">
        <v>39</v>
      </c>
      <c r="K2" s="858" t="s">
        <v>891</v>
      </c>
      <c r="L2" s="862" t="s">
        <v>804</v>
      </c>
      <c r="M2" s="862" t="s">
        <v>805</v>
      </c>
      <c r="N2" s="854" t="s">
        <v>319</v>
      </c>
      <c r="O2" s="854" t="s">
        <v>50</v>
      </c>
      <c r="P2" s="854"/>
      <c r="Q2" s="614" t="s">
        <v>1326</v>
      </c>
      <c r="R2" s="854" t="s">
        <v>201</v>
      </c>
      <c r="S2" s="854"/>
      <c r="T2" s="854" t="s">
        <v>48</v>
      </c>
      <c r="U2" s="854" t="s">
        <v>49</v>
      </c>
      <c r="V2" s="854" t="s">
        <v>52</v>
      </c>
      <c r="W2" s="854"/>
      <c r="X2" s="854" t="s">
        <v>40</v>
      </c>
    </row>
    <row r="3" spans="1:24">
      <c r="A3" s="873"/>
      <c r="B3" s="854"/>
      <c r="C3" s="863"/>
      <c r="D3" s="613"/>
      <c r="E3" s="613"/>
      <c r="F3" s="613"/>
      <c r="G3" s="613"/>
      <c r="H3" s="613"/>
      <c r="I3" s="854"/>
      <c r="J3" s="894"/>
      <c r="K3" s="858"/>
      <c r="L3" s="863"/>
      <c r="M3" s="863"/>
      <c r="N3" s="854"/>
      <c r="O3" s="613" t="s">
        <v>54</v>
      </c>
      <c r="P3" s="613" t="s">
        <v>55</v>
      </c>
      <c r="Q3" s="614"/>
      <c r="R3" s="613" t="s">
        <v>54</v>
      </c>
      <c r="S3" s="613" t="s">
        <v>55</v>
      </c>
      <c r="T3" s="854"/>
      <c r="U3" s="854"/>
      <c r="V3" s="613" t="s">
        <v>54</v>
      </c>
      <c r="W3" s="613" t="s">
        <v>55</v>
      </c>
      <c r="X3" s="854"/>
    </row>
    <row r="4" spans="1:24">
      <c r="A4" s="615">
        <v>1</v>
      </c>
      <c r="B4" s="615">
        <v>2</v>
      </c>
      <c r="C4" s="615">
        <v>3</v>
      </c>
      <c r="D4" s="615">
        <v>4</v>
      </c>
      <c r="E4" s="615">
        <v>5</v>
      </c>
      <c r="F4" s="615">
        <v>6</v>
      </c>
      <c r="G4" s="615">
        <v>7</v>
      </c>
      <c r="H4" s="615">
        <v>8</v>
      </c>
      <c r="I4" s="615">
        <v>9</v>
      </c>
      <c r="J4" s="615">
        <v>10</v>
      </c>
      <c r="K4" s="615">
        <v>11</v>
      </c>
      <c r="L4" s="615">
        <v>12</v>
      </c>
      <c r="M4" s="615">
        <v>13</v>
      </c>
      <c r="N4" s="615">
        <v>14</v>
      </c>
      <c r="O4" s="615">
        <v>15</v>
      </c>
      <c r="P4" s="615">
        <v>16</v>
      </c>
      <c r="Q4" s="614">
        <v>17</v>
      </c>
      <c r="R4" s="615">
        <v>18</v>
      </c>
      <c r="S4" s="615">
        <v>19</v>
      </c>
      <c r="T4" s="615">
        <v>20</v>
      </c>
      <c r="U4" s="615">
        <v>21</v>
      </c>
      <c r="V4" s="615">
        <v>22</v>
      </c>
      <c r="W4" s="615">
        <v>23</v>
      </c>
      <c r="X4" s="615">
        <v>24</v>
      </c>
    </row>
    <row r="5" spans="1:24">
      <c r="A5" s="615"/>
      <c r="B5" s="864" t="s">
        <v>391</v>
      </c>
      <c r="C5" s="865"/>
      <c r="D5" s="865"/>
      <c r="E5" s="865"/>
      <c r="F5" s="865"/>
      <c r="G5" s="865"/>
      <c r="H5" s="865"/>
      <c r="I5" s="865"/>
      <c r="J5" s="865"/>
      <c r="K5" s="865"/>
      <c r="L5" s="865"/>
      <c r="M5" s="865"/>
      <c r="N5" s="865"/>
      <c r="O5" s="865"/>
      <c r="P5" s="865"/>
      <c r="Q5" s="865"/>
      <c r="R5" s="865"/>
      <c r="S5" s="865"/>
      <c r="T5" s="865"/>
      <c r="U5" s="865"/>
      <c r="V5" s="865"/>
      <c r="W5" s="866"/>
      <c r="X5" s="615"/>
    </row>
    <row r="6" spans="1:24" ht="56.25">
      <c r="A6" s="617">
        <v>1</v>
      </c>
      <c r="B6" s="628" t="s">
        <v>1026</v>
      </c>
      <c r="C6" s="620"/>
      <c r="D6" s="620"/>
      <c r="E6" s="620"/>
      <c r="F6" s="620"/>
      <c r="G6" s="620"/>
      <c r="H6" s="620"/>
      <c r="I6" s="627">
        <v>16.18</v>
      </c>
      <c r="J6" s="622">
        <v>360484.29</v>
      </c>
      <c r="K6" s="621" t="s">
        <v>98</v>
      </c>
      <c r="L6" s="621" t="s">
        <v>1094</v>
      </c>
      <c r="M6" s="621" t="s">
        <v>1096</v>
      </c>
      <c r="N6" s="623">
        <v>44182</v>
      </c>
      <c r="O6" s="623">
        <v>44208</v>
      </c>
      <c r="P6" s="621"/>
      <c r="Q6" s="626">
        <v>0</v>
      </c>
      <c r="R6" s="623">
        <v>43844</v>
      </c>
      <c r="S6" s="621"/>
      <c r="T6" s="622">
        <v>360484.29</v>
      </c>
      <c r="U6" s="621">
        <v>0</v>
      </c>
      <c r="V6" s="623">
        <v>43864</v>
      </c>
      <c r="W6" s="621" t="s">
        <v>1119</v>
      </c>
      <c r="X6" s="624">
        <v>44469</v>
      </c>
    </row>
    <row r="7" spans="1:24" ht="56.25">
      <c r="A7" s="617">
        <v>2</v>
      </c>
      <c r="B7" s="628" t="s">
        <v>1027</v>
      </c>
      <c r="C7" s="620"/>
      <c r="D7" s="620"/>
      <c r="E7" s="620"/>
      <c r="F7" s="620"/>
      <c r="G7" s="620"/>
      <c r="H7" s="620"/>
      <c r="I7" s="627">
        <v>8.3049999999999997</v>
      </c>
      <c r="J7" s="622">
        <v>159264.12599999999</v>
      </c>
      <c r="K7" s="621" t="s">
        <v>98</v>
      </c>
      <c r="L7" s="621" t="s">
        <v>1032</v>
      </c>
      <c r="M7" s="621" t="s">
        <v>1031</v>
      </c>
      <c r="N7" s="623">
        <v>44151</v>
      </c>
      <c r="O7" s="623">
        <v>44162</v>
      </c>
      <c r="P7" s="621"/>
      <c r="Q7" s="626">
        <v>1</v>
      </c>
      <c r="R7" s="623">
        <v>44166</v>
      </c>
      <c r="S7" s="621"/>
      <c r="T7" s="621">
        <v>159264.12599999999</v>
      </c>
      <c r="U7" s="621">
        <v>0</v>
      </c>
      <c r="V7" s="623">
        <v>44175</v>
      </c>
      <c r="W7" s="621" t="s">
        <v>1083</v>
      </c>
      <c r="X7" s="624">
        <v>44469</v>
      </c>
    </row>
    <row r="8" spans="1:24" ht="56.25">
      <c r="A8" s="617">
        <v>3</v>
      </c>
      <c r="B8" s="628" t="s">
        <v>1028</v>
      </c>
      <c r="C8" s="616"/>
      <c r="D8" s="616"/>
      <c r="E8" s="616"/>
      <c r="F8" s="616"/>
      <c r="G8" s="616"/>
      <c r="H8" s="616"/>
      <c r="I8" s="627">
        <v>5.2910000000000004</v>
      </c>
      <c r="J8" s="622">
        <v>90926.770799999998</v>
      </c>
      <c r="K8" s="621" t="s">
        <v>98</v>
      </c>
      <c r="L8" s="621" t="s">
        <v>1034</v>
      </c>
      <c r="M8" s="621" t="s">
        <v>1033</v>
      </c>
      <c r="N8" s="623">
        <v>44151</v>
      </c>
      <c r="O8" s="623">
        <v>44162</v>
      </c>
      <c r="P8" s="621"/>
      <c r="Q8" s="626">
        <v>3</v>
      </c>
      <c r="R8" s="623">
        <v>44166</v>
      </c>
      <c r="S8" s="621"/>
      <c r="T8" s="621">
        <v>75469.217139999993</v>
      </c>
      <c r="U8" s="622">
        <f>J8-T8</f>
        <v>15457.553660000005</v>
      </c>
      <c r="V8" s="623">
        <v>44178</v>
      </c>
      <c r="W8" s="621" t="s">
        <v>1090</v>
      </c>
      <c r="X8" s="624">
        <v>44439</v>
      </c>
    </row>
    <row r="9" spans="1:24" ht="45">
      <c r="A9" s="617">
        <v>4</v>
      </c>
      <c r="B9" s="628" t="s">
        <v>1022</v>
      </c>
      <c r="C9" s="620"/>
      <c r="D9" s="620"/>
      <c r="E9" s="620"/>
      <c r="F9" s="620"/>
      <c r="G9" s="620"/>
      <c r="H9" s="620"/>
      <c r="I9" s="627">
        <v>10</v>
      </c>
      <c r="J9" s="622">
        <v>195617.66880000001</v>
      </c>
      <c r="K9" s="621" t="s">
        <v>98</v>
      </c>
      <c r="L9" s="621" t="s">
        <v>1039</v>
      </c>
      <c r="M9" s="621" t="s">
        <v>1040</v>
      </c>
      <c r="N9" s="623">
        <v>44160</v>
      </c>
      <c r="O9" s="623">
        <v>44169</v>
      </c>
      <c r="P9" s="621"/>
      <c r="Q9" s="626">
        <v>2</v>
      </c>
      <c r="R9" s="623">
        <v>44173</v>
      </c>
      <c r="S9" s="621"/>
      <c r="T9" s="632">
        <v>193661.4921</v>
      </c>
      <c r="U9" s="622">
        <f>J9-T9</f>
        <v>1956.1767000000109</v>
      </c>
      <c r="V9" s="623">
        <v>44221</v>
      </c>
      <c r="W9" s="621" t="s">
        <v>1117</v>
      </c>
      <c r="X9" s="624">
        <v>44469</v>
      </c>
    </row>
    <row r="10" spans="1:24" ht="56.25">
      <c r="A10" s="617">
        <v>5</v>
      </c>
      <c r="B10" s="628" t="s">
        <v>1041</v>
      </c>
      <c r="C10" s="625"/>
      <c r="D10" s="625"/>
      <c r="E10" s="625"/>
      <c r="F10" s="625"/>
      <c r="G10" s="625"/>
      <c r="H10" s="625"/>
      <c r="I10" s="627">
        <v>8.6</v>
      </c>
      <c r="J10" s="622">
        <v>175680.3192</v>
      </c>
      <c r="K10" s="621" t="s">
        <v>98</v>
      </c>
      <c r="L10" s="621" t="s">
        <v>1046</v>
      </c>
      <c r="M10" s="621" t="s">
        <v>1055</v>
      </c>
      <c r="N10" s="623">
        <v>44167</v>
      </c>
      <c r="O10" s="623">
        <v>44175</v>
      </c>
      <c r="P10" s="621"/>
      <c r="Q10" s="621">
        <v>4</v>
      </c>
      <c r="R10" s="623">
        <v>44179</v>
      </c>
      <c r="S10" s="621"/>
      <c r="T10" s="632">
        <v>131725.10339999999</v>
      </c>
      <c r="U10" s="622">
        <f>J10-T10</f>
        <v>43955.215800000005</v>
      </c>
      <c r="V10" s="623">
        <v>44207</v>
      </c>
      <c r="W10" s="621" t="s">
        <v>1104</v>
      </c>
      <c r="X10" s="624">
        <v>44499</v>
      </c>
    </row>
    <row r="11" spans="1:24" ht="48.75" customHeight="1">
      <c r="A11" s="617">
        <v>6</v>
      </c>
      <c r="B11" s="628" t="s">
        <v>1042</v>
      </c>
      <c r="C11" s="625"/>
      <c r="D11" s="625"/>
      <c r="E11" s="625"/>
      <c r="F11" s="625"/>
      <c r="G11" s="625"/>
      <c r="H11" s="625"/>
      <c r="I11" s="627">
        <v>9.99</v>
      </c>
      <c r="J11" s="622">
        <v>204899.09039999999</v>
      </c>
      <c r="K11" s="621" t="s">
        <v>98</v>
      </c>
      <c r="L11" s="621" t="s">
        <v>1047</v>
      </c>
      <c r="M11" s="621" t="s">
        <v>1097</v>
      </c>
      <c r="N11" s="623">
        <v>44167</v>
      </c>
      <c r="O11" s="623">
        <v>44180</v>
      </c>
      <c r="P11" s="621"/>
      <c r="Q11" s="621">
        <v>6</v>
      </c>
      <c r="R11" s="623">
        <v>44182</v>
      </c>
      <c r="S11" s="621"/>
      <c r="T11" s="622">
        <v>154084.11598</v>
      </c>
      <c r="U11" s="621">
        <v>50814.974419999999</v>
      </c>
      <c r="V11" s="623">
        <v>44211</v>
      </c>
      <c r="W11" s="621" t="s">
        <v>1108</v>
      </c>
      <c r="X11" s="624">
        <v>44469</v>
      </c>
    </row>
    <row r="12" spans="1:24" ht="56.25">
      <c r="A12" s="617">
        <v>7</v>
      </c>
      <c r="B12" s="628" t="s">
        <v>1043</v>
      </c>
      <c r="C12" s="625"/>
      <c r="D12" s="625"/>
      <c r="E12" s="625"/>
      <c r="F12" s="625"/>
      <c r="G12" s="625"/>
      <c r="H12" s="625"/>
      <c r="I12" s="627">
        <v>3.6</v>
      </c>
      <c r="J12" s="622">
        <v>80443.144799999995</v>
      </c>
      <c r="K12" s="728" t="s">
        <v>98</v>
      </c>
      <c r="L12" s="621" t="s">
        <v>1048</v>
      </c>
      <c r="M12" s="621" t="s">
        <v>1056</v>
      </c>
      <c r="N12" s="623">
        <v>44167</v>
      </c>
      <c r="O12" s="623">
        <v>44175</v>
      </c>
      <c r="P12" s="621"/>
      <c r="Q12" s="621">
        <v>4</v>
      </c>
      <c r="R12" s="623">
        <v>44179</v>
      </c>
      <c r="S12" s="621"/>
      <c r="T12" s="622">
        <v>79236.497610000006</v>
      </c>
      <c r="U12" s="622">
        <f>J12-T12</f>
        <v>1206.6471899999888</v>
      </c>
      <c r="V12" s="623">
        <v>44194</v>
      </c>
      <c r="W12" s="621" t="s">
        <v>1091</v>
      </c>
      <c r="X12" s="624">
        <v>44469</v>
      </c>
    </row>
    <row r="13" spans="1:24" ht="67.5">
      <c r="A13" s="617">
        <v>8</v>
      </c>
      <c r="B13" s="628" t="s">
        <v>1044</v>
      </c>
      <c r="C13" s="625"/>
      <c r="D13" s="625"/>
      <c r="E13" s="625"/>
      <c r="F13" s="625"/>
      <c r="G13" s="625"/>
      <c r="H13" s="625"/>
      <c r="I13" s="627">
        <v>11</v>
      </c>
      <c r="J13" s="622">
        <v>229423.41</v>
      </c>
      <c r="K13" s="621" t="s">
        <v>98</v>
      </c>
      <c r="L13" s="621" t="s">
        <v>1049</v>
      </c>
      <c r="M13" s="621" t="s">
        <v>1057</v>
      </c>
      <c r="N13" s="623">
        <v>44168</v>
      </c>
      <c r="O13" s="623">
        <v>44176</v>
      </c>
      <c r="P13" s="621"/>
      <c r="Q13" s="621">
        <v>4</v>
      </c>
      <c r="R13" s="623">
        <v>44180</v>
      </c>
      <c r="S13" s="621"/>
      <c r="T13" s="621" t="s">
        <v>1102</v>
      </c>
      <c r="U13" s="621">
        <v>47880.665670000002</v>
      </c>
      <c r="V13" s="623">
        <v>44207</v>
      </c>
      <c r="W13" s="621" t="s">
        <v>1105</v>
      </c>
      <c r="X13" s="624">
        <v>44500</v>
      </c>
    </row>
    <row r="14" spans="1:24" ht="45">
      <c r="A14" s="617">
        <v>9</v>
      </c>
      <c r="B14" s="628" t="s">
        <v>1045</v>
      </c>
      <c r="C14" s="621"/>
      <c r="D14" s="621"/>
      <c r="E14" s="621"/>
      <c r="F14" s="621"/>
      <c r="G14" s="621"/>
      <c r="H14" s="621"/>
      <c r="I14" s="627">
        <v>5</v>
      </c>
      <c r="J14" s="622">
        <v>66236.791200000007</v>
      </c>
      <c r="K14" s="623">
        <v>44172</v>
      </c>
      <c r="L14" s="621" t="s">
        <v>1068</v>
      </c>
      <c r="M14" s="629" t="s">
        <v>1080</v>
      </c>
      <c r="N14" s="623">
        <v>44174</v>
      </c>
      <c r="O14" s="623">
        <v>44182</v>
      </c>
      <c r="P14" s="621"/>
      <c r="Q14" s="621">
        <v>2</v>
      </c>
      <c r="R14" s="623">
        <v>44186</v>
      </c>
      <c r="S14" s="621"/>
      <c r="T14" s="634">
        <v>51995.88</v>
      </c>
      <c r="U14" s="635">
        <f t="shared" ref="U14:U21" si="0">J14-T14</f>
        <v>14240.91120000001</v>
      </c>
      <c r="V14" s="636">
        <v>44210</v>
      </c>
      <c r="W14" s="629" t="s">
        <v>1112</v>
      </c>
      <c r="X14" s="624">
        <v>44439</v>
      </c>
    </row>
    <row r="15" spans="1:24" ht="64.5" customHeight="1">
      <c r="A15" s="617">
        <v>10</v>
      </c>
      <c r="B15" s="628" t="s">
        <v>1050</v>
      </c>
      <c r="C15" s="621"/>
      <c r="D15" s="621"/>
      <c r="E15" s="621"/>
      <c r="F15" s="621"/>
      <c r="G15" s="621"/>
      <c r="H15" s="621"/>
      <c r="I15" s="627">
        <v>8.41</v>
      </c>
      <c r="J15" s="622">
        <v>130323.13400000001</v>
      </c>
      <c r="K15" s="623">
        <v>44172</v>
      </c>
      <c r="L15" s="621" t="s">
        <v>1066</v>
      </c>
      <c r="M15" s="621" t="s">
        <v>1078</v>
      </c>
      <c r="N15" s="623">
        <v>44174</v>
      </c>
      <c r="O15" s="623">
        <v>44182</v>
      </c>
      <c r="P15" s="621"/>
      <c r="Q15" s="621">
        <v>4</v>
      </c>
      <c r="R15" s="623">
        <v>44186</v>
      </c>
      <c r="S15" s="621"/>
      <c r="T15" s="622">
        <v>129019.90264</v>
      </c>
      <c r="U15" s="622">
        <f t="shared" si="0"/>
        <v>1303.2313600000052</v>
      </c>
      <c r="V15" s="623">
        <v>44208</v>
      </c>
      <c r="W15" s="621" t="s">
        <v>1106</v>
      </c>
      <c r="X15" s="624">
        <v>44469</v>
      </c>
    </row>
    <row r="16" spans="1:24" ht="58.5" customHeight="1">
      <c r="A16" s="617">
        <v>11</v>
      </c>
      <c r="B16" s="628" t="s">
        <v>1051</v>
      </c>
      <c r="C16" s="621"/>
      <c r="D16" s="621"/>
      <c r="E16" s="621"/>
      <c r="F16" s="621"/>
      <c r="G16" s="621"/>
      <c r="H16" s="621"/>
      <c r="I16" s="627">
        <v>4.8369999999999997</v>
      </c>
      <c r="J16" s="622">
        <v>112689.36599999999</v>
      </c>
      <c r="K16" s="623">
        <v>44172</v>
      </c>
      <c r="L16" s="621" t="s">
        <v>1063</v>
      </c>
      <c r="M16" s="621" t="s">
        <v>1077</v>
      </c>
      <c r="N16" s="623">
        <v>44174</v>
      </c>
      <c r="O16" s="623">
        <v>44183</v>
      </c>
      <c r="P16" s="621"/>
      <c r="Q16" s="621">
        <v>5</v>
      </c>
      <c r="R16" s="623">
        <v>44187</v>
      </c>
      <c r="S16" s="621"/>
      <c r="T16" s="633">
        <v>84855.092600000004</v>
      </c>
      <c r="U16" s="622">
        <f t="shared" si="0"/>
        <v>27834.273399999991</v>
      </c>
      <c r="V16" s="623">
        <v>44211</v>
      </c>
      <c r="W16" s="621" t="s">
        <v>1226</v>
      </c>
      <c r="X16" s="624">
        <v>44469</v>
      </c>
    </row>
    <row r="17" spans="1:24" ht="45">
      <c r="A17" s="617">
        <v>12</v>
      </c>
      <c r="B17" s="628" t="s">
        <v>1052</v>
      </c>
      <c r="C17" s="621"/>
      <c r="D17" s="621"/>
      <c r="E17" s="621"/>
      <c r="F17" s="621"/>
      <c r="G17" s="621"/>
      <c r="H17" s="621"/>
      <c r="I17" s="627">
        <v>6</v>
      </c>
      <c r="J17" s="622">
        <v>123489.82799999999</v>
      </c>
      <c r="K17" s="623">
        <v>44172</v>
      </c>
      <c r="L17" s="621" t="s">
        <v>1067</v>
      </c>
      <c r="M17" s="621" t="s">
        <v>1081</v>
      </c>
      <c r="N17" s="623">
        <v>44175</v>
      </c>
      <c r="O17" s="623">
        <v>44188</v>
      </c>
      <c r="P17" s="621"/>
      <c r="Q17" s="621">
        <v>4</v>
      </c>
      <c r="R17" s="631">
        <v>44190</v>
      </c>
      <c r="S17" s="625"/>
      <c r="T17" s="638">
        <v>119785.13316</v>
      </c>
      <c r="U17" s="639">
        <f t="shared" si="0"/>
        <v>3704.6948399999965</v>
      </c>
      <c r="V17" s="631">
        <v>44214</v>
      </c>
      <c r="W17" s="621" t="s">
        <v>1114</v>
      </c>
      <c r="X17" s="630">
        <v>44439</v>
      </c>
    </row>
    <row r="18" spans="1:24" ht="45">
      <c r="A18" s="617">
        <v>13</v>
      </c>
      <c r="B18" s="628" t="s">
        <v>1053</v>
      </c>
      <c r="C18" s="621"/>
      <c r="D18" s="621"/>
      <c r="E18" s="621"/>
      <c r="F18" s="621"/>
      <c r="G18" s="621"/>
      <c r="H18" s="621"/>
      <c r="I18" s="627">
        <v>3.94</v>
      </c>
      <c r="J18" s="622">
        <v>76698.314400000003</v>
      </c>
      <c r="K18" s="623">
        <v>44172</v>
      </c>
      <c r="L18" s="621" t="s">
        <v>1064</v>
      </c>
      <c r="M18" s="621" t="s">
        <v>1082</v>
      </c>
      <c r="N18" s="623">
        <v>44175</v>
      </c>
      <c r="O18" s="623">
        <v>44188</v>
      </c>
      <c r="P18" s="621"/>
      <c r="Q18" s="621">
        <v>4</v>
      </c>
      <c r="R18" s="623">
        <v>44190</v>
      </c>
      <c r="S18" s="621"/>
      <c r="T18" s="621">
        <v>75931.33124</v>
      </c>
      <c r="U18" s="622">
        <f t="shared" si="0"/>
        <v>766.98316000000341</v>
      </c>
      <c r="V18" s="623">
        <v>44222</v>
      </c>
      <c r="W18" s="621" t="s">
        <v>1118</v>
      </c>
      <c r="X18" s="630">
        <v>44439</v>
      </c>
    </row>
    <row r="19" spans="1:24" ht="56.25">
      <c r="A19" s="617">
        <v>14</v>
      </c>
      <c r="B19" s="628" t="s">
        <v>1054</v>
      </c>
      <c r="C19" s="621"/>
      <c r="D19" s="621"/>
      <c r="E19" s="621"/>
      <c r="F19" s="621"/>
      <c r="G19" s="621"/>
      <c r="H19" s="621"/>
      <c r="I19" s="627">
        <v>5</v>
      </c>
      <c r="J19" s="622">
        <v>95322.316800000001</v>
      </c>
      <c r="K19" s="623">
        <v>44172</v>
      </c>
      <c r="L19" s="621" t="s">
        <v>1065</v>
      </c>
      <c r="M19" s="621" t="s">
        <v>1079</v>
      </c>
      <c r="N19" s="623">
        <v>44174</v>
      </c>
      <c r="O19" s="623">
        <v>44182</v>
      </c>
      <c r="P19" s="621"/>
      <c r="Q19" s="621">
        <v>6</v>
      </c>
      <c r="R19" s="623">
        <v>44186</v>
      </c>
      <c r="S19" s="621"/>
      <c r="T19" s="621">
        <v>71777.704549999995</v>
      </c>
      <c r="U19" s="622">
        <f t="shared" si="0"/>
        <v>23544.612250000006</v>
      </c>
      <c r="V19" s="623">
        <v>44208</v>
      </c>
      <c r="W19" s="621" t="s">
        <v>1109</v>
      </c>
      <c r="X19" s="630">
        <v>44439</v>
      </c>
    </row>
    <row r="20" spans="1:24" ht="78.75">
      <c r="A20" s="617">
        <v>15</v>
      </c>
      <c r="B20" s="628" t="s">
        <v>1058</v>
      </c>
      <c r="C20" s="616"/>
      <c r="D20" s="616"/>
      <c r="E20" s="616"/>
      <c r="F20" s="616"/>
      <c r="G20" s="616"/>
      <c r="H20" s="616"/>
      <c r="I20" s="627">
        <v>8</v>
      </c>
      <c r="J20" s="622">
        <v>140071.8168</v>
      </c>
      <c r="K20" s="623">
        <v>44173</v>
      </c>
      <c r="L20" s="621" t="s">
        <v>1070</v>
      </c>
      <c r="M20" s="621" t="s">
        <v>1085</v>
      </c>
      <c r="N20" s="623">
        <v>44175</v>
      </c>
      <c r="O20" s="623">
        <v>44183</v>
      </c>
      <c r="P20" s="621"/>
      <c r="Q20" s="621">
        <v>6</v>
      </c>
      <c r="R20" s="623">
        <v>44187</v>
      </c>
      <c r="S20" s="621"/>
      <c r="T20" s="633">
        <v>107855.29866</v>
      </c>
      <c r="U20" s="622">
        <f t="shared" si="0"/>
        <v>32216.51814</v>
      </c>
      <c r="V20" s="623">
        <v>44214</v>
      </c>
      <c r="W20" s="621" t="s">
        <v>1113</v>
      </c>
      <c r="X20" s="630">
        <v>44439</v>
      </c>
    </row>
    <row r="21" spans="1:24" ht="67.5">
      <c r="A21" s="617">
        <v>16</v>
      </c>
      <c r="B21" s="628" t="s">
        <v>1059</v>
      </c>
      <c r="C21" s="616"/>
      <c r="D21" s="616"/>
      <c r="E21" s="616"/>
      <c r="F21" s="616"/>
      <c r="G21" s="616"/>
      <c r="H21" s="616"/>
      <c r="I21" s="627">
        <v>5</v>
      </c>
      <c r="J21" s="622">
        <v>86742.207599999994</v>
      </c>
      <c r="K21" s="623">
        <v>44173</v>
      </c>
      <c r="L21" s="621" t="s">
        <v>1069</v>
      </c>
      <c r="M21" s="621" t="s">
        <v>1084</v>
      </c>
      <c r="N21" s="623">
        <v>44175</v>
      </c>
      <c r="O21" s="623">
        <v>44183</v>
      </c>
      <c r="P21" s="621"/>
      <c r="Q21" s="621">
        <v>6</v>
      </c>
      <c r="R21" s="623">
        <v>44187</v>
      </c>
      <c r="S21" s="621"/>
      <c r="T21" s="621">
        <v>85874.785520000005</v>
      </c>
      <c r="U21" s="622">
        <f t="shared" si="0"/>
        <v>867.42207999998936</v>
      </c>
      <c r="V21" s="623">
        <v>44211</v>
      </c>
      <c r="W21" s="621" t="s">
        <v>1107</v>
      </c>
      <c r="X21" s="630">
        <v>44439</v>
      </c>
    </row>
    <row r="22" spans="1:24" ht="67.5">
      <c r="A22" s="617">
        <v>17</v>
      </c>
      <c r="B22" s="628" t="s">
        <v>1060</v>
      </c>
      <c r="C22" s="616"/>
      <c r="D22" s="616"/>
      <c r="E22" s="616"/>
      <c r="F22" s="616"/>
      <c r="G22" s="616"/>
      <c r="H22" s="616"/>
      <c r="I22" s="627">
        <v>13</v>
      </c>
      <c r="J22" s="622">
        <v>264459.85100000002</v>
      </c>
      <c r="K22" s="623">
        <v>44173</v>
      </c>
      <c r="L22" s="621" t="s">
        <v>1072</v>
      </c>
      <c r="M22" s="621" t="s">
        <v>1086</v>
      </c>
      <c r="N22" s="623">
        <v>44176</v>
      </c>
      <c r="O22" s="623">
        <v>44188</v>
      </c>
      <c r="P22" s="621"/>
      <c r="Q22" s="621">
        <v>1</v>
      </c>
      <c r="R22" s="623"/>
      <c r="S22" s="621"/>
      <c r="T22" s="622">
        <v>264459.85100000002</v>
      </c>
      <c r="U22" s="621">
        <v>0</v>
      </c>
      <c r="V22" s="623">
        <v>44230</v>
      </c>
      <c r="W22" s="621" t="s">
        <v>1123</v>
      </c>
      <c r="X22" s="630">
        <v>44469</v>
      </c>
    </row>
    <row r="23" spans="1:24" ht="67.5">
      <c r="A23" s="617">
        <v>18</v>
      </c>
      <c r="B23" s="628" t="s">
        <v>1061</v>
      </c>
      <c r="C23" s="616"/>
      <c r="D23" s="616"/>
      <c r="E23" s="616"/>
      <c r="F23" s="616"/>
      <c r="G23" s="616"/>
      <c r="H23" s="616"/>
      <c r="I23" s="627">
        <v>12</v>
      </c>
      <c r="J23" s="622">
        <v>310102.94287000003</v>
      </c>
      <c r="K23" s="623">
        <v>44173</v>
      </c>
      <c r="L23" s="621" t="s">
        <v>1073</v>
      </c>
      <c r="M23" s="621" t="s">
        <v>1092</v>
      </c>
      <c r="N23" s="623">
        <v>44179</v>
      </c>
      <c r="O23" s="623">
        <v>44188</v>
      </c>
      <c r="P23" s="621"/>
      <c r="Q23" s="621">
        <v>1</v>
      </c>
      <c r="R23" s="623"/>
      <c r="S23" s="621"/>
      <c r="T23" s="622">
        <v>310102.94287000003</v>
      </c>
      <c r="U23" s="621">
        <v>0</v>
      </c>
      <c r="V23" s="623">
        <v>44231</v>
      </c>
      <c r="W23" s="621" t="s">
        <v>1122</v>
      </c>
      <c r="X23" s="624">
        <v>44500</v>
      </c>
    </row>
    <row r="24" spans="1:24" ht="67.5">
      <c r="A24" s="617">
        <v>19</v>
      </c>
      <c r="B24" s="628" t="s">
        <v>1062</v>
      </c>
      <c r="C24" s="616"/>
      <c r="D24" s="616"/>
      <c r="E24" s="616"/>
      <c r="F24" s="616"/>
      <c r="G24" s="616"/>
      <c r="H24" s="616"/>
      <c r="I24" s="627">
        <v>5</v>
      </c>
      <c r="J24" s="622">
        <v>91306.634399999995</v>
      </c>
      <c r="K24" s="623">
        <v>44173</v>
      </c>
      <c r="L24" s="621" t="s">
        <v>1071</v>
      </c>
      <c r="M24" s="621" t="s">
        <v>1087</v>
      </c>
      <c r="N24" s="623">
        <v>44176</v>
      </c>
      <c r="O24" s="623">
        <v>44188</v>
      </c>
      <c r="P24" s="621"/>
      <c r="Q24" s="621">
        <v>3</v>
      </c>
      <c r="R24" s="623">
        <v>44193</v>
      </c>
      <c r="S24" s="621"/>
      <c r="T24" s="629">
        <v>90850.101219999997</v>
      </c>
      <c r="U24" s="635">
        <f>J24-T24</f>
        <v>456.53317999999854</v>
      </c>
      <c r="V24" s="636">
        <v>44218</v>
      </c>
      <c r="W24" s="629" t="s">
        <v>1115</v>
      </c>
      <c r="X24" s="624">
        <v>44469</v>
      </c>
    </row>
    <row r="25" spans="1:24" ht="56.25">
      <c r="A25" s="617">
        <v>20</v>
      </c>
      <c r="B25" s="628" t="s">
        <v>1075</v>
      </c>
      <c r="C25" s="616"/>
      <c r="D25" s="616"/>
      <c r="E25" s="616"/>
      <c r="F25" s="616"/>
      <c r="G25" s="616"/>
      <c r="H25" s="616"/>
      <c r="I25" s="621">
        <v>11.15</v>
      </c>
      <c r="J25" s="622">
        <v>228746.67240000001</v>
      </c>
      <c r="K25" s="623">
        <v>44176</v>
      </c>
      <c r="L25" s="621" t="s">
        <v>1088</v>
      </c>
      <c r="M25" s="621" t="s">
        <v>1093</v>
      </c>
      <c r="N25" s="623">
        <v>44179</v>
      </c>
      <c r="O25" s="623">
        <v>44188</v>
      </c>
      <c r="P25" s="621"/>
      <c r="Q25" s="621">
        <v>1</v>
      </c>
      <c r="R25" s="623"/>
      <c r="S25" s="621"/>
      <c r="T25" s="633">
        <v>228746.67240000001</v>
      </c>
      <c r="U25" s="622">
        <f>J25-T25</f>
        <v>0</v>
      </c>
      <c r="V25" s="623">
        <v>44210</v>
      </c>
      <c r="W25" s="637" t="s">
        <v>1111</v>
      </c>
      <c r="X25" s="624">
        <v>44469</v>
      </c>
    </row>
    <row r="26" spans="1:24" ht="67.5">
      <c r="A26" s="617">
        <v>21</v>
      </c>
      <c r="B26" s="628" t="s">
        <v>1076</v>
      </c>
      <c r="C26" s="616"/>
      <c r="D26" s="616"/>
      <c r="E26" s="616"/>
      <c r="F26" s="616"/>
      <c r="G26" s="616"/>
      <c r="H26" s="616"/>
      <c r="I26" s="621">
        <v>7.4</v>
      </c>
      <c r="J26" s="622">
        <v>178704.01319999999</v>
      </c>
      <c r="K26" s="623">
        <v>44180</v>
      </c>
      <c r="L26" s="621" t="s">
        <v>1089</v>
      </c>
      <c r="M26" s="621" t="s">
        <v>1095</v>
      </c>
      <c r="N26" s="623">
        <v>44182</v>
      </c>
      <c r="O26" s="623">
        <v>44190</v>
      </c>
      <c r="P26" s="621"/>
      <c r="Q26" s="621">
        <v>7</v>
      </c>
      <c r="R26" s="623">
        <v>44194</v>
      </c>
      <c r="S26" s="621"/>
      <c r="T26" s="621">
        <v>132777.08180000001</v>
      </c>
      <c r="U26" s="622">
        <f>J26-T26</f>
        <v>45926.931399999972</v>
      </c>
      <c r="V26" s="623">
        <v>44221</v>
      </c>
      <c r="W26" s="621" t="s">
        <v>1116</v>
      </c>
      <c r="X26" s="624">
        <v>44469</v>
      </c>
    </row>
    <row r="27" spans="1:24" ht="45">
      <c r="A27" s="640">
        <v>22</v>
      </c>
      <c r="B27" s="628" t="s">
        <v>1187</v>
      </c>
      <c r="C27" s="616"/>
      <c r="D27" s="616"/>
      <c r="E27" s="616"/>
      <c r="F27" s="616"/>
      <c r="G27" s="616"/>
      <c r="H27" s="616"/>
      <c r="I27" s="621">
        <v>5.3</v>
      </c>
      <c r="J27" s="622">
        <v>108183.5016</v>
      </c>
      <c r="K27" s="623">
        <v>44228</v>
      </c>
      <c r="L27" s="621" t="s">
        <v>1194</v>
      </c>
      <c r="M27" s="621" t="s">
        <v>1212</v>
      </c>
      <c r="N27" s="623">
        <v>44266</v>
      </c>
      <c r="O27" s="623">
        <v>44280</v>
      </c>
      <c r="P27" s="621"/>
      <c r="Q27" s="621">
        <v>5</v>
      </c>
      <c r="R27" s="623">
        <v>44284</v>
      </c>
      <c r="S27" s="621"/>
      <c r="T27" s="621">
        <v>87087.718710000001</v>
      </c>
      <c r="U27" s="622">
        <v>21095.782889999999</v>
      </c>
      <c r="V27" s="623">
        <v>44305</v>
      </c>
      <c r="W27" s="621" t="s">
        <v>1244</v>
      </c>
      <c r="X27" s="642">
        <v>44439</v>
      </c>
    </row>
    <row r="28" spans="1:24" ht="33.75">
      <c r="A28" s="640">
        <v>23</v>
      </c>
      <c r="B28" s="628" t="s">
        <v>1193</v>
      </c>
      <c r="C28" s="616"/>
      <c r="D28" s="616"/>
      <c r="E28" s="616"/>
      <c r="F28" s="616"/>
      <c r="G28" s="616"/>
      <c r="H28" s="616"/>
      <c r="I28" s="621">
        <v>7.12</v>
      </c>
      <c r="J28" s="622">
        <v>145907.47080000001</v>
      </c>
      <c r="K28" s="623">
        <v>44258</v>
      </c>
      <c r="L28" s="621" t="s">
        <v>1197</v>
      </c>
      <c r="M28" s="621" t="s">
        <v>1208</v>
      </c>
      <c r="N28" s="623">
        <v>44265</v>
      </c>
      <c r="O28" s="623">
        <v>44279</v>
      </c>
      <c r="P28" s="621"/>
      <c r="Q28" s="621">
        <v>1</v>
      </c>
      <c r="R28" s="623">
        <v>44281</v>
      </c>
      <c r="S28" s="621"/>
      <c r="T28" s="621">
        <v>145907.47080000001</v>
      </c>
      <c r="U28" s="622">
        <f>J28-T28</f>
        <v>0</v>
      </c>
      <c r="V28" s="623">
        <v>44295</v>
      </c>
      <c r="W28" s="621" t="s">
        <v>1240</v>
      </c>
      <c r="X28" s="642">
        <v>44439</v>
      </c>
    </row>
    <row r="29" spans="1:24" ht="78.75">
      <c r="A29" s="640">
        <v>24</v>
      </c>
      <c r="B29" s="628" t="s">
        <v>1234</v>
      </c>
      <c r="C29" s="641"/>
      <c r="D29" s="641"/>
      <c r="E29" s="641"/>
      <c r="F29" s="641"/>
      <c r="G29" s="641"/>
      <c r="H29" s="641"/>
      <c r="I29" s="621">
        <v>11.151</v>
      </c>
      <c r="J29" s="622">
        <v>223558.19159999999</v>
      </c>
      <c r="K29" s="623">
        <v>44287</v>
      </c>
      <c r="L29" s="621" t="s">
        <v>1238</v>
      </c>
      <c r="M29" s="621" t="s">
        <v>1239</v>
      </c>
      <c r="N29" s="623">
        <v>44292</v>
      </c>
      <c r="O29" s="623">
        <v>44300</v>
      </c>
      <c r="P29" s="621"/>
      <c r="Q29" s="621">
        <v>5</v>
      </c>
      <c r="R29" s="623">
        <v>44302</v>
      </c>
      <c r="S29" s="621"/>
      <c r="T29" s="632">
        <v>220204.81872000001</v>
      </c>
      <c r="U29" s="622">
        <f>J29-T29</f>
        <v>3353.3728799999808</v>
      </c>
      <c r="V29" s="623">
        <v>44316</v>
      </c>
      <c r="W29" s="621" t="s">
        <v>1257</v>
      </c>
      <c r="X29" s="642">
        <v>44439</v>
      </c>
    </row>
    <row r="30" spans="1:24" ht="66.75" customHeight="1">
      <c r="A30" s="617">
        <v>25</v>
      </c>
      <c r="B30" s="628" t="s">
        <v>1241</v>
      </c>
      <c r="C30" s="616"/>
      <c r="D30" s="616"/>
      <c r="E30" s="616"/>
      <c r="F30" s="616"/>
      <c r="G30" s="616"/>
      <c r="H30" s="616"/>
      <c r="I30" s="621">
        <v>6.65</v>
      </c>
      <c r="J30" s="622">
        <v>121215.5664</v>
      </c>
      <c r="K30" s="623">
        <v>44300</v>
      </c>
      <c r="L30" s="621" t="s">
        <v>1242</v>
      </c>
      <c r="M30" s="621" t="s">
        <v>1243</v>
      </c>
      <c r="N30" s="623">
        <v>44302</v>
      </c>
      <c r="O30" s="623">
        <v>44313</v>
      </c>
      <c r="P30" s="621"/>
      <c r="Q30" s="621">
        <v>1</v>
      </c>
      <c r="R30" s="623">
        <v>44315</v>
      </c>
      <c r="S30" s="621"/>
      <c r="T30" s="622">
        <v>121215.5664</v>
      </c>
      <c r="U30" s="621">
        <f>J30-T30</f>
        <v>0</v>
      </c>
      <c r="V30" s="623">
        <v>44333</v>
      </c>
      <c r="W30" s="621" t="s">
        <v>1276</v>
      </c>
      <c r="X30" s="624">
        <v>44439</v>
      </c>
    </row>
    <row r="31" spans="1:24" ht="66.75" customHeight="1">
      <c r="A31" s="708">
        <v>26</v>
      </c>
      <c r="B31" s="625" t="s">
        <v>1245</v>
      </c>
      <c r="C31" s="625"/>
      <c r="D31" s="625"/>
      <c r="E31" s="625"/>
      <c r="F31" s="625"/>
      <c r="G31" s="625"/>
      <c r="H31" s="625"/>
      <c r="I31" s="621">
        <v>5</v>
      </c>
      <c r="J31" s="700">
        <v>162969715.19999999</v>
      </c>
      <c r="K31" s="631">
        <v>44308</v>
      </c>
      <c r="L31" s="621" t="s">
        <v>1246</v>
      </c>
      <c r="M31" s="621" t="s">
        <v>1258</v>
      </c>
      <c r="N31" s="631">
        <v>44312</v>
      </c>
      <c r="O31" s="631">
        <v>44334</v>
      </c>
      <c r="P31" s="625"/>
      <c r="Q31" s="621">
        <v>2</v>
      </c>
      <c r="R31" s="631">
        <v>44334</v>
      </c>
      <c r="S31" s="625"/>
      <c r="T31" s="707" t="s">
        <v>1278</v>
      </c>
      <c r="U31" s="700">
        <v>0</v>
      </c>
      <c r="V31" s="631">
        <v>44354</v>
      </c>
      <c r="W31" s="621" t="s">
        <v>1292</v>
      </c>
      <c r="X31" s="703">
        <v>44500</v>
      </c>
    </row>
    <row r="32" spans="1:24" s="653" customFormat="1" ht="66.75" customHeight="1">
      <c r="A32" s="617">
        <v>27</v>
      </c>
      <c r="B32" s="625" t="s">
        <v>1256</v>
      </c>
      <c r="C32" s="625"/>
      <c r="D32" s="625"/>
      <c r="E32" s="625"/>
      <c r="F32" s="625"/>
      <c r="G32" s="625"/>
      <c r="H32" s="625"/>
      <c r="I32" s="621">
        <v>5</v>
      </c>
      <c r="J32" s="639">
        <v>170122.02359999999</v>
      </c>
      <c r="K32" s="631">
        <v>44315</v>
      </c>
      <c r="L32" s="625" t="s">
        <v>1261</v>
      </c>
      <c r="M32" s="625" t="s">
        <v>1272</v>
      </c>
      <c r="N32" s="631">
        <v>44322</v>
      </c>
      <c r="O32" s="631">
        <v>44337</v>
      </c>
      <c r="P32" s="625"/>
      <c r="Q32" s="621">
        <v>3</v>
      </c>
      <c r="R32" s="631">
        <v>44337</v>
      </c>
      <c r="S32" s="625"/>
      <c r="T32" s="707">
        <v>163705.98858</v>
      </c>
      <c r="U32" s="625">
        <v>6416.0349999999999</v>
      </c>
      <c r="V32" s="631">
        <v>44351</v>
      </c>
      <c r="W32" s="621" t="s">
        <v>1293</v>
      </c>
      <c r="X32" s="644">
        <v>45657</v>
      </c>
    </row>
    <row r="33" spans="1:54" s="653" customFormat="1" ht="45">
      <c r="A33" s="708">
        <v>28</v>
      </c>
      <c r="B33" s="625" t="s">
        <v>1254</v>
      </c>
      <c r="C33" s="625"/>
      <c r="D33" s="625"/>
      <c r="E33" s="625"/>
      <c r="F33" s="625"/>
      <c r="G33" s="625"/>
      <c r="H33" s="625"/>
      <c r="I33" s="621">
        <v>5.82</v>
      </c>
      <c r="J33" s="639">
        <v>108355.7616</v>
      </c>
      <c r="K33" s="631">
        <v>44315</v>
      </c>
      <c r="L33" s="625" t="s">
        <v>1259</v>
      </c>
      <c r="M33" s="625" t="s">
        <v>1271</v>
      </c>
      <c r="N33" s="631">
        <v>44320</v>
      </c>
      <c r="O33" s="631">
        <v>44330</v>
      </c>
      <c r="P33" s="625"/>
      <c r="Q33" s="621">
        <v>5</v>
      </c>
      <c r="R33" s="631">
        <v>44334</v>
      </c>
      <c r="S33" s="625"/>
      <c r="T33" s="625">
        <v>91560.618489999993</v>
      </c>
      <c r="U33" s="625">
        <v>16795.143110000001</v>
      </c>
      <c r="V33" s="631">
        <v>44347</v>
      </c>
      <c r="W33" s="621" t="s">
        <v>1290</v>
      </c>
      <c r="X33" s="644">
        <v>44439</v>
      </c>
    </row>
    <row r="34" spans="1:54" s="653" customFormat="1" ht="45">
      <c r="A34" s="617">
        <v>29</v>
      </c>
      <c r="B34" s="625" t="s">
        <v>1255</v>
      </c>
      <c r="C34" s="625"/>
      <c r="D34" s="625"/>
      <c r="E34" s="625"/>
      <c r="F34" s="625"/>
      <c r="G34" s="625"/>
      <c r="H34" s="625"/>
      <c r="I34" s="621">
        <v>8.23</v>
      </c>
      <c r="J34" s="639">
        <v>167608.2408</v>
      </c>
      <c r="K34" s="631">
        <v>44315</v>
      </c>
      <c r="L34" s="625" t="s">
        <v>1260</v>
      </c>
      <c r="M34" s="625" t="s">
        <v>1270</v>
      </c>
      <c r="N34" s="631">
        <v>44320</v>
      </c>
      <c r="O34" s="631">
        <v>44330</v>
      </c>
      <c r="P34" s="625"/>
      <c r="Q34" s="621">
        <v>1</v>
      </c>
      <c r="R34" s="631">
        <v>44334</v>
      </c>
      <c r="S34" s="625"/>
      <c r="T34" s="625">
        <v>167608.2408</v>
      </c>
      <c r="U34" s="639">
        <f>J34-T34</f>
        <v>0</v>
      </c>
      <c r="V34" s="631">
        <v>44344</v>
      </c>
      <c r="W34" s="621" t="s">
        <v>1289</v>
      </c>
      <c r="X34" s="644">
        <v>44469</v>
      </c>
    </row>
    <row r="35" spans="1:54" s="653" customFormat="1" ht="78.75">
      <c r="A35" s="708">
        <v>30</v>
      </c>
      <c r="B35" s="625" t="s">
        <v>1275</v>
      </c>
      <c r="C35" s="625"/>
      <c r="D35" s="625"/>
      <c r="E35" s="625"/>
      <c r="F35" s="625"/>
      <c r="G35" s="625"/>
      <c r="H35" s="625"/>
      <c r="I35" s="621">
        <v>12.105</v>
      </c>
      <c r="J35" s="639">
        <v>244850.0148</v>
      </c>
      <c r="K35" s="631">
        <v>44323</v>
      </c>
      <c r="L35" s="625" t="s">
        <v>1273</v>
      </c>
      <c r="M35" s="621" t="s">
        <v>1274</v>
      </c>
      <c r="N35" s="623">
        <v>44325</v>
      </c>
      <c r="O35" s="623">
        <v>44335</v>
      </c>
      <c r="P35" s="621"/>
      <c r="Q35" s="621">
        <v>3</v>
      </c>
      <c r="R35" s="623">
        <v>44337</v>
      </c>
      <c r="S35" s="625"/>
      <c r="T35" s="622">
        <v>206898.26232000001</v>
      </c>
      <c r="U35" s="625">
        <v>37951.752480000003</v>
      </c>
      <c r="V35" s="631">
        <v>44354</v>
      </c>
      <c r="W35" s="625" t="s">
        <v>1294</v>
      </c>
      <c r="X35" s="644">
        <v>44773</v>
      </c>
    </row>
    <row r="36" spans="1:54" s="716" customFormat="1" ht="90">
      <c r="A36" s="714">
        <v>31</v>
      </c>
      <c r="B36" s="729" t="s">
        <v>1300</v>
      </c>
      <c r="C36" s="729"/>
      <c r="D36" s="729"/>
      <c r="E36" s="729"/>
      <c r="F36" s="729"/>
      <c r="G36" s="729"/>
      <c r="H36" s="729"/>
      <c r="I36" s="728">
        <v>1.2350000000000001</v>
      </c>
      <c r="J36" s="639">
        <v>28370.269199999999</v>
      </c>
      <c r="K36" s="730">
        <v>44358</v>
      </c>
      <c r="L36" s="729" t="s">
        <v>1301</v>
      </c>
      <c r="M36" s="728" t="s">
        <v>1302</v>
      </c>
      <c r="N36" s="623">
        <v>44361</v>
      </c>
      <c r="O36" s="623">
        <v>44370</v>
      </c>
      <c r="P36" s="728"/>
      <c r="Q36" s="728">
        <v>2</v>
      </c>
      <c r="R36" s="623">
        <v>44372</v>
      </c>
      <c r="S36" s="729"/>
      <c r="T36" s="622">
        <v>25391.39085</v>
      </c>
      <c r="U36" s="639">
        <f>J36-T36</f>
        <v>2978.878349999999</v>
      </c>
      <c r="V36" s="623">
        <v>44389</v>
      </c>
      <c r="W36" s="728" t="s">
        <v>1331</v>
      </c>
      <c r="X36" s="702">
        <v>44439</v>
      </c>
    </row>
    <row r="37" spans="1:54" s="653" customFormat="1" ht="80.25" customHeight="1">
      <c r="A37" s="701">
        <v>32</v>
      </c>
      <c r="B37" s="729" t="s">
        <v>1319</v>
      </c>
      <c r="C37" s="729"/>
      <c r="D37" s="729"/>
      <c r="E37" s="729"/>
      <c r="F37" s="729"/>
      <c r="G37" s="729"/>
      <c r="H37" s="729"/>
      <c r="I37" s="728">
        <v>2.9129999999999998</v>
      </c>
      <c r="J37" s="622">
        <v>94931.530799999993</v>
      </c>
      <c r="K37" s="730">
        <v>44375</v>
      </c>
      <c r="L37" s="729" t="s">
        <v>1320</v>
      </c>
      <c r="M37" s="728" t="s">
        <v>1321</v>
      </c>
      <c r="N37" s="730">
        <v>44377</v>
      </c>
      <c r="O37" s="623">
        <v>44386</v>
      </c>
      <c r="P37" s="729"/>
      <c r="Q37" s="729">
        <v>3</v>
      </c>
      <c r="R37" s="730">
        <v>44390</v>
      </c>
      <c r="S37" s="729"/>
      <c r="T37" s="734">
        <v>79742.485000000001</v>
      </c>
      <c r="U37" s="639">
        <f>J37-T37</f>
        <v>15189.045799999993</v>
      </c>
      <c r="V37" s="730">
        <v>44404</v>
      </c>
      <c r="W37" s="728" t="s">
        <v>1334</v>
      </c>
      <c r="X37" s="644">
        <v>44469</v>
      </c>
    </row>
    <row r="38" spans="1:54" s="653" customFormat="1" ht="33.75">
      <c r="A38" s="701">
        <v>33</v>
      </c>
      <c r="B38" s="729" t="s">
        <v>1338</v>
      </c>
      <c r="C38" s="729"/>
      <c r="D38" s="729"/>
      <c r="E38" s="729"/>
      <c r="F38" s="729"/>
      <c r="G38" s="729"/>
      <c r="H38" s="729"/>
      <c r="I38" s="735">
        <v>4</v>
      </c>
      <c r="J38" s="622">
        <v>95712.062399999995</v>
      </c>
      <c r="K38" s="730">
        <v>44411</v>
      </c>
      <c r="L38" s="729" t="s">
        <v>1340</v>
      </c>
      <c r="M38" s="728" t="s">
        <v>1343</v>
      </c>
      <c r="N38" s="730">
        <v>44413</v>
      </c>
      <c r="O38" s="623">
        <v>44421</v>
      </c>
      <c r="P38" s="729"/>
      <c r="Q38" s="729">
        <v>3</v>
      </c>
      <c r="R38" s="730">
        <v>44425</v>
      </c>
      <c r="S38" s="729"/>
      <c r="T38" s="737">
        <v>95233.502080000006</v>
      </c>
      <c r="U38" s="738">
        <v>478.56029999999998</v>
      </c>
      <c r="V38" s="730">
        <v>44438</v>
      </c>
      <c r="W38" s="728" t="s">
        <v>1346</v>
      </c>
      <c r="X38" s="644">
        <v>44500</v>
      </c>
    </row>
    <row r="39" spans="1:54" s="653" customFormat="1" ht="67.5">
      <c r="A39" s="701">
        <v>34</v>
      </c>
      <c r="B39" s="729" t="s">
        <v>1339</v>
      </c>
      <c r="C39" s="729"/>
      <c r="D39" s="729"/>
      <c r="E39" s="729"/>
      <c r="F39" s="729"/>
      <c r="G39" s="729"/>
      <c r="H39" s="729"/>
      <c r="I39" s="735">
        <v>4</v>
      </c>
      <c r="J39" s="622">
        <v>76969.438999999998</v>
      </c>
      <c r="K39" s="730">
        <v>44411</v>
      </c>
      <c r="L39" s="729" t="s">
        <v>1341</v>
      </c>
      <c r="M39" s="728" t="s">
        <v>1342</v>
      </c>
      <c r="N39" s="730">
        <v>44417</v>
      </c>
      <c r="O39" s="623">
        <v>44426</v>
      </c>
      <c r="P39" s="729"/>
      <c r="Q39" s="729">
        <v>3</v>
      </c>
      <c r="R39" s="730">
        <v>44428</v>
      </c>
      <c r="S39" s="729"/>
      <c r="T39" s="737">
        <v>71581.578200000004</v>
      </c>
      <c r="U39" s="738">
        <v>5387.8608000000004</v>
      </c>
      <c r="V39" s="730">
        <v>44445</v>
      </c>
      <c r="W39" s="728" t="s">
        <v>1352</v>
      </c>
      <c r="X39" s="644">
        <v>44500</v>
      </c>
    </row>
    <row r="40" spans="1:54" s="653" customFormat="1" ht="42.75" customHeight="1">
      <c r="A40" s="867"/>
      <c r="B40" s="868"/>
      <c r="C40" s="868"/>
      <c r="D40" s="868"/>
      <c r="E40" s="868"/>
      <c r="F40" s="868"/>
      <c r="G40" s="868"/>
      <c r="H40" s="868"/>
      <c r="I40" s="868"/>
      <c r="J40" s="868"/>
      <c r="K40" s="868"/>
      <c r="L40" s="868"/>
      <c r="M40" s="868"/>
      <c r="N40" s="868"/>
      <c r="O40" s="868"/>
      <c r="P40" s="868"/>
      <c r="Q40" s="868"/>
      <c r="R40" s="868"/>
      <c r="S40" s="868"/>
      <c r="T40" s="868"/>
      <c r="U40" s="868"/>
      <c r="V40" s="868"/>
      <c r="W40" s="868"/>
      <c r="X40" s="869"/>
    </row>
    <row r="41" spans="1:54" ht="67.5">
      <c r="A41" s="617">
        <v>1</v>
      </c>
      <c r="B41" s="628" t="s">
        <v>1098</v>
      </c>
      <c r="C41" s="616"/>
      <c r="D41" s="616"/>
      <c r="E41" s="616"/>
      <c r="F41" s="616"/>
      <c r="G41" s="616"/>
      <c r="H41" s="616"/>
      <c r="I41" s="627">
        <v>1.6</v>
      </c>
      <c r="J41" s="622">
        <v>15137.557930000001</v>
      </c>
      <c r="K41" s="623" t="s">
        <v>98</v>
      </c>
      <c r="L41" s="621" t="s">
        <v>616</v>
      </c>
      <c r="M41" s="621" t="s">
        <v>1099</v>
      </c>
      <c r="N41" s="623">
        <v>44177</v>
      </c>
      <c r="O41" s="623">
        <v>44182</v>
      </c>
      <c r="P41" s="623"/>
      <c r="Q41" s="621">
        <v>8</v>
      </c>
      <c r="R41" s="623">
        <v>44182</v>
      </c>
      <c r="S41" s="623"/>
      <c r="T41" s="621">
        <v>11807.295169999999</v>
      </c>
      <c r="U41" s="622">
        <f>J41-T41</f>
        <v>3330.2627600000014</v>
      </c>
      <c r="V41" s="623">
        <v>44208</v>
      </c>
      <c r="W41" s="625" t="s">
        <v>1110</v>
      </c>
      <c r="X41" s="624">
        <v>44253</v>
      </c>
    </row>
    <row r="42" spans="1:54" ht="78.75">
      <c r="A42" s="617">
        <f>A41+1</f>
        <v>2</v>
      </c>
      <c r="B42" s="628" t="s">
        <v>1100</v>
      </c>
      <c r="C42" s="616"/>
      <c r="D42" s="616"/>
      <c r="E42" s="616"/>
      <c r="F42" s="616"/>
      <c r="G42" s="616"/>
      <c r="H42" s="616"/>
      <c r="I42" s="627">
        <v>3.07</v>
      </c>
      <c r="J42" s="622">
        <v>21955.424180000002</v>
      </c>
      <c r="K42" s="623" t="s">
        <v>98</v>
      </c>
      <c r="L42" s="621" t="s">
        <v>616</v>
      </c>
      <c r="M42" s="621" t="s">
        <v>1101</v>
      </c>
      <c r="N42" s="623">
        <v>44177</v>
      </c>
      <c r="O42" s="623">
        <v>44183</v>
      </c>
      <c r="P42" s="623"/>
      <c r="Q42" s="621">
        <v>7</v>
      </c>
      <c r="R42" s="623">
        <v>44183</v>
      </c>
      <c r="S42" s="623"/>
      <c r="T42" s="622">
        <v>15478.573609999999</v>
      </c>
      <c r="U42" s="622">
        <f>J42-T42</f>
        <v>6476.8505700000023</v>
      </c>
      <c r="V42" s="623">
        <v>44207</v>
      </c>
      <c r="W42" s="616" t="s">
        <v>1103</v>
      </c>
      <c r="X42" s="624">
        <v>44253</v>
      </c>
    </row>
    <row r="43" spans="1:54" s="652" customFormat="1" ht="78.75" hidden="1">
      <c r="A43" s="646">
        <f>A42+1</f>
        <v>3</v>
      </c>
      <c r="B43" s="647" t="s">
        <v>1136</v>
      </c>
      <c r="C43" s="648"/>
      <c r="D43" s="648"/>
      <c r="E43" s="648"/>
      <c r="F43" s="648"/>
      <c r="G43" s="648"/>
      <c r="H43" s="648"/>
      <c r="I43" s="649">
        <v>2.3E-2</v>
      </c>
      <c r="J43" s="650">
        <v>20885.932850000001</v>
      </c>
      <c r="K43" s="651" t="s">
        <v>98</v>
      </c>
      <c r="L43" s="646"/>
      <c r="M43" s="646"/>
      <c r="N43" s="651"/>
      <c r="O43" s="651"/>
      <c r="P43" s="651"/>
      <c r="Q43" s="646"/>
      <c r="R43" s="651"/>
      <c r="S43" s="651"/>
      <c r="T43" s="650"/>
      <c r="U43" s="650"/>
      <c r="V43" s="651"/>
      <c r="W43" s="648" t="s">
        <v>1139</v>
      </c>
      <c r="X43" s="642">
        <v>44438</v>
      </c>
      <c r="Y43" s="653"/>
      <c r="Z43" s="653"/>
      <c r="AA43" s="653"/>
      <c r="AB43" s="653"/>
      <c r="AC43" s="653"/>
      <c r="AD43" s="653"/>
      <c r="AE43" s="653"/>
      <c r="AF43" s="653"/>
      <c r="AG43" s="653"/>
      <c r="AH43" s="653"/>
      <c r="AI43" s="653"/>
      <c r="AJ43" s="653"/>
      <c r="AK43" s="653"/>
      <c r="AL43" s="653"/>
      <c r="AM43" s="653"/>
      <c r="AN43" s="653"/>
      <c r="AO43" s="653"/>
      <c r="AP43" s="653"/>
      <c r="AQ43" s="653"/>
      <c r="AR43" s="653"/>
      <c r="AS43" s="653"/>
      <c r="AT43" s="653"/>
      <c r="AU43" s="653"/>
      <c r="AV43" s="653"/>
      <c r="AW43" s="653"/>
      <c r="AX43" s="653"/>
      <c r="AY43" s="653"/>
      <c r="AZ43" s="653"/>
      <c r="BA43" s="653"/>
      <c r="BB43" s="653"/>
    </row>
    <row r="44" spans="1:54" s="652" customFormat="1" ht="45" hidden="1">
      <c r="A44" s="646">
        <f>A43+1</f>
        <v>4</v>
      </c>
      <c r="B44" s="647" t="s">
        <v>551</v>
      </c>
      <c r="C44" s="648"/>
      <c r="D44" s="648"/>
      <c r="E44" s="648"/>
      <c r="F44" s="648"/>
      <c r="G44" s="648"/>
      <c r="H44" s="648"/>
      <c r="I44" s="649" t="s">
        <v>57</v>
      </c>
      <c r="J44" s="650">
        <v>22474.648089999999</v>
      </c>
      <c r="K44" s="651" t="s">
        <v>98</v>
      </c>
      <c r="L44" s="646"/>
      <c r="M44" s="646"/>
      <c r="N44" s="651"/>
      <c r="O44" s="651"/>
      <c r="P44" s="651"/>
      <c r="Q44" s="646"/>
      <c r="R44" s="651"/>
      <c r="S44" s="651"/>
      <c r="T44" s="650"/>
      <c r="U44" s="650"/>
      <c r="V44" s="651"/>
      <c r="W44" s="648" t="s">
        <v>1140</v>
      </c>
      <c r="X44" s="642">
        <v>44550</v>
      </c>
      <c r="Y44" s="653"/>
      <c r="Z44" s="653"/>
      <c r="AA44" s="653"/>
      <c r="AB44" s="653"/>
      <c r="AC44" s="653"/>
      <c r="AD44" s="653"/>
      <c r="AE44" s="653"/>
      <c r="AF44" s="653"/>
      <c r="AG44" s="653"/>
      <c r="AH44" s="653"/>
      <c r="AI44" s="653"/>
      <c r="AJ44" s="653"/>
      <c r="AK44" s="653"/>
      <c r="AL44" s="653"/>
      <c r="AM44" s="653"/>
      <c r="AN44" s="653"/>
      <c r="AO44" s="653"/>
      <c r="AP44" s="653"/>
      <c r="AQ44" s="653"/>
      <c r="AR44" s="653"/>
      <c r="AS44" s="653"/>
      <c r="AT44" s="653"/>
      <c r="AU44" s="653"/>
      <c r="AV44" s="653"/>
      <c r="AW44" s="653"/>
      <c r="AX44" s="653"/>
      <c r="AY44" s="653"/>
      <c r="AZ44" s="653"/>
      <c r="BA44" s="653"/>
      <c r="BB44" s="653"/>
    </row>
    <row r="45" spans="1:54" s="652" customFormat="1" ht="56.25" hidden="1">
      <c r="A45" s="646">
        <f>A44+1</f>
        <v>5</v>
      </c>
      <c r="B45" s="647" t="s">
        <v>1134</v>
      </c>
      <c r="C45" s="648"/>
      <c r="D45" s="648"/>
      <c r="E45" s="648"/>
      <c r="F45" s="648"/>
      <c r="G45" s="648"/>
      <c r="H45" s="648"/>
      <c r="I45" s="649">
        <v>0.20399999999999999</v>
      </c>
      <c r="J45" s="650">
        <v>89896.96918</v>
      </c>
      <c r="K45" s="651" t="s">
        <v>98</v>
      </c>
      <c r="L45" s="646"/>
      <c r="M45" s="646"/>
      <c r="N45" s="651"/>
      <c r="O45" s="651"/>
      <c r="P45" s="651"/>
      <c r="Q45" s="646"/>
      <c r="R45" s="651"/>
      <c r="S45" s="651"/>
      <c r="T45" s="650"/>
      <c r="U45" s="650"/>
      <c r="V45" s="651"/>
      <c r="W45" s="648" t="s">
        <v>1141</v>
      </c>
      <c r="X45" s="642">
        <v>44499</v>
      </c>
      <c r="Y45" s="653"/>
      <c r="Z45" s="653"/>
      <c r="AA45" s="653"/>
      <c r="AB45" s="653"/>
      <c r="AC45" s="653"/>
      <c r="AD45" s="653"/>
      <c r="AE45" s="653"/>
      <c r="AF45" s="653"/>
      <c r="AG45" s="653"/>
      <c r="AH45" s="653"/>
      <c r="AI45" s="653"/>
      <c r="AJ45" s="653"/>
      <c r="AK45" s="653"/>
      <c r="AL45" s="653"/>
      <c r="AM45" s="653"/>
      <c r="AN45" s="653"/>
      <c r="AO45" s="653"/>
      <c r="AP45" s="653"/>
      <c r="AQ45" s="653"/>
      <c r="AR45" s="653"/>
      <c r="AS45" s="653"/>
      <c r="AT45" s="653"/>
      <c r="AU45" s="653"/>
      <c r="AV45" s="653"/>
      <c r="AW45" s="653"/>
      <c r="AX45" s="653"/>
      <c r="AY45" s="653"/>
      <c r="AZ45" s="653"/>
      <c r="BA45" s="653"/>
      <c r="BB45" s="653"/>
    </row>
    <row r="46" spans="1:54" s="652" customFormat="1" ht="67.5" hidden="1">
      <c r="A46" s="646">
        <f>A45+1</f>
        <v>6</v>
      </c>
      <c r="B46" s="647" t="s">
        <v>1135</v>
      </c>
      <c r="C46" s="648"/>
      <c r="D46" s="648"/>
      <c r="E46" s="648"/>
      <c r="F46" s="648"/>
      <c r="G46" s="648"/>
      <c r="H46" s="648"/>
      <c r="I46" s="649">
        <v>0.20399999999999999</v>
      </c>
      <c r="J46" s="650">
        <v>19960.776000000002</v>
      </c>
      <c r="K46" s="651" t="s">
        <v>98</v>
      </c>
      <c r="L46" s="646"/>
      <c r="M46" s="646"/>
      <c r="N46" s="651"/>
      <c r="O46" s="651"/>
      <c r="P46" s="651"/>
      <c r="Q46" s="646"/>
      <c r="R46" s="651"/>
      <c r="S46" s="651"/>
      <c r="T46" s="650"/>
      <c r="U46" s="650"/>
      <c r="V46" s="651"/>
      <c r="W46" s="648" t="s">
        <v>1142</v>
      </c>
      <c r="X46" s="642">
        <v>44499</v>
      </c>
      <c r="Y46" s="653"/>
      <c r="Z46" s="653"/>
      <c r="AA46" s="653"/>
      <c r="AB46" s="653"/>
      <c r="AC46" s="653"/>
      <c r="AD46" s="653"/>
      <c r="AE46" s="653"/>
      <c r="AF46" s="653"/>
      <c r="AG46" s="653"/>
      <c r="AH46" s="653"/>
      <c r="AI46" s="653"/>
      <c r="AJ46" s="653"/>
      <c r="AK46" s="653"/>
      <c r="AL46" s="653"/>
      <c r="AM46" s="653"/>
      <c r="AN46" s="653"/>
      <c r="AO46" s="653"/>
      <c r="AP46" s="653"/>
      <c r="AQ46" s="653"/>
      <c r="AR46" s="653"/>
      <c r="AS46" s="653"/>
      <c r="AT46" s="653"/>
      <c r="AU46" s="653"/>
      <c r="AV46" s="653"/>
      <c r="AW46" s="653"/>
      <c r="AX46" s="653"/>
      <c r="AY46" s="653"/>
      <c r="AZ46" s="653"/>
      <c r="BA46" s="653"/>
      <c r="BB46" s="653"/>
    </row>
    <row r="47" spans="1:54" ht="56.25">
      <c r="A47" s="640">
        <f>A42+1</f>
        <v>3</v>
      </c>
      <c r="B47" s="628" t="s">
        <v>1137</v>
      </c>
      <c r="C47" s="616"/>
      <c r="D47" s="616"/>
      <c r="E47" s="616"/>
      <c r="F47" s="616"/>
      <c r="G47" s="616"/>
      <c r="H47" s="616"/>
      <c r="I47" s="627">
        <v>0.91900000000000004</v>
      </c>
      <c r="J47" s="622">
        <v>104372.9676</v>
      </c>
      <c r="K47" s="623" t="s">
        <v>98</v>
      </c>
      <c r="L47" s="621" t="s">
        <v>1150</v>
      </c>
      <c r="M47" s="621" t="s">
        <v>1147</v>
      </c>
      <c r="N47" s="623" t="s">
        <v>1148</v>
      </c>
      <c r="O47" s="623">
        <v>44196</v>
      </c>
      <c r="P47" s="623"/>
      <c r="Q47" s="621">
        <v>3</v>
      </c>
      <c r="R47" s="623">
        <v>44208</v>
      </c>
      <c r="S47" s="623"/>
      <c r="T47" s="622">
        <v>103851.10275999999</v>
      </c>
      <c r="U47" s="622">
        <v>521.86483999999996</v>
      </c>
      <c r="V47" s="623">
        <v>44225</v>
      </c>
      <c r="W47" s="621" t="s">
        <v>1149</v>
      </c>
      <c r="X47" s="624">
        <v>44530</v>
      </c>
    </row>
    <row r="48" spans="1:54" ht="45">
      <c r="A48" s="640">
        <f t="shared" ref="A48:A59" si="1">A47+1</f>
        <v>4</v>
      </c>
      <c r="B48" s="628" t="s">
        <v>1138</v>
      </c>
      <c r="C48" s="616"/>
      <c r="D48" s="616"/>
      <c r="E48" s="616"/>
      <c r="F48" s="616"/>
      <c r="G48" s="616"/>
      <c r="H48" s="616"/>
      <c r="I48" s="627">
        <v>2.80382</v>
      </c>
      <c r="J48" s="622">
        <v>243714.10920000001</v>
      </c>
      <c r="K48" s="623" t="s">
        <v>98</v>
      </c>
      <c r="L48" s="621" t="s">
        <v>1151</v>
      </c>
      <c r="M48" s="621" t="s">
        <v>1152</v>
      </c>
      <c r="N48" s="623" t="s">
        <v>1153</v>
      </c>
      <c r="O48" s="623">
        <v>44244</v>
      </c>
      <c r="P48" s="623"/>
      <c r="Q48" s="621">
        <v>1</v>
      </c>
      <c r="R48" s="623">
        <v>44246</v>
      </c>
      <c r="S48" s="623"/>
      <c r="T48" s="622">
        <v>243714.10920000001</v>
      </c>
      <c r="U48" s="622">
        <f>J48-T48</f>
        <v>0</v>
      </c>
      <c r="V48" s="623">
        <v>44266</v>
      </c>
      <c r="W48" s="621" t="s">
        <v>1210</v>
      </c>
      <c r="X48" s="624">
        <v>44925</v>
      </c>
    </row>
    <row r="49" spans="1:24" ht="45">
      <c r="A49" s="640">
        <f t="shared" si="1"/>
        <v>5</v>
      </c>
      <c r="B49" s="662" t="s">
        <v>1315</v>
      </c>
      <c r="C49" s="720"/>
      <c r="D49" s="616"/>
      <c r="E49" s="616"/>
      <c r="F49" s="616"/>
      <c r="G49" s="616"/>
      <c r="H49" s="616"/>
      <c r="I49" s="627">
        <v>0.17</v>
      </c>
      <c r="J49" s="622">
        <v>75002.411999999997</v>
      </c>
      <c r="K49" s="623" t="s">
        <v>98</v>
      </c>
      <c r="L49" s="728"/>
      <c r="M49" s="731" t="s">
        <v>1316</v>
      </c>
      <c r="N49" s="623">
        <v>44319</v>
      </c>
      <c r="O49" s="623">
        <v>44333</v>
      </c>
      <c r="P49" s="623"/>
      <c r="Q49" s="728">
        <v>2</v>
      </c>
      <c r="R49" s="623">
        <v>44334</v>
      </c>
      <c r="S49" s="623"/>
      <c r="T49" s="622">
        <v>74627.399940000003</v>
      </c>
      <c r="U49" s="622">
        <v>375.01205999999365</v>
      </c>
      <c r="V49" s="623">
        <v>44348</v>
      </c>
      <c r="W49" s="728" t="s">
        <v>1317</v>
      </c>
      <c r="X49" s="642">
        <v>44560</v>
      </c>
    </row>
    <row r="50" spans="1:24" ht="45">
      <c r="A50" s="640">
        <f>A49+1</f>
        <v>6</v>
      </c>
      <c r="B50" s="662" t="s">
        <v>1184</v>
      </c>
      <c r="C50" s="79">
        <v>0.13575000000000001</v>
      </c>
      <c r="D50" s="641"/>
      <c r="E50" s="641"/>
      <c r="F50" s="641"/>
      <c r="G50" s="641"/>
      <c r="H50" s="641"/>
      <c r="I50" s="659">
        <v>0.15304000000000001</v>
      </c>
      <c r="J50" s="660">
        <v>478861.3884</v>
      </c>
      <c r="K50" s="621" t="s">
        <v>98</v>
      </c>
      <c r="L50" s="728" t="s">
        <v>1303</v>
      </c>
      <c r="M50" s="728" t="s">
        <v>1304</v>
      </c>
      <c r="N50" s="623">
        <v>44361</v>
      </c>
      <c r="O50" s="623">
        <v>44369</v>
      </c>
      <c r="P50" s="728"/>
      <c r="Q50" s="728">
        <v>1</v>
      </c>
      <c r="R50" s="623">
        <v>44369</v>
      </c>
      <c r="S50" s="728"/>
      <c r="T50" s="660">
        <v>478861.3884</v>
      </c>
      <c r="U50" s="622">
        <f>J50-T50</f>
        <v>0</v>
      </c>
      <c r="V50" s="623">
        <v>44392</v>
      </c>
      <c r="W50" s="728" t="s">
        <v>1310</v>
      </c>
      <c r="X50" s="642">
        <v>44925</v>
      </c>
    </row>
    <row r="51" spans="1:24" ht="33.75">
      <c r="A51" s="640">
        <f t="shared" si="1"/>
        <v>7</v>
      </c>
      <c r="B51" s="662" t="s">
        <v>1322</v>
      </c>
      <c r="C51" s="658"/>
      <c r="D51" s="616"/>
      <c r="E51" s="616"/>
      <c r="F51" s="616"/>
      <c r="G51" s="616"/>
      <c r="H51" s="616"/>
      <c r="I51" s="659">
        <v>0.40400000000000003</v>
      </c>
      <c r="J51" s="736">
        <v>821448.34080000001</v>
      </c>
      <c r="K51" s="623">
        <v>44377</v>
      </c>
      <c r="L51" s="728" t="s">
        <v>1325</v>
      </c>
      <c r="M51" s="728" t="s">
        <v>1328</v>
      </c>
      <c r="N51" s="636">
        <v>44384</v>
      </c>
      <c r="O51" s="636">
        <v>44414</v>
      </c>
      <c r="P51" s="732"/>
      <c r="Q51" s="629">
        <v>1</v>
      </c>
      <c r="R51" s="636">
        <v>44414</v>
      </c>
      <c r="S51" s="732"/>
      <c r="T51" s="736">
        <v>821448.34080000001</v>
      </c>
      <c r="U51" s="635">
        <f>J51-T51</f>
        <v>0</v>
      </c>
      <c r="V51" s="636">
        <v>44431</v>
      </c>
      <c r="W51" s="728" t="s">
        <v>1345</v>
      </c>
      <c r="X51" s="642">
        <v>44910</v>
      </c>
    </row>
    <row r="52" spans="1:24" ht="56.25">
      <c r="A52" s="640">
        <f t="shared" si="1"/>
        <v>8</v>
      </c>
      <c r="B52" s="662" t="s">
        <v>1323</v>
      </c>
      <c r="C52" s="658"/>
      <c r="D52" s="616"/>
      <c r="E52" s="616"/>
      <c r="F52" s="616"/>
      <c r="G52" s="616"/>
      <c r="H52" s="616"/>
      <c r="I52" s="659">
        <v>0.14699999999999999</v>
      </c>
      <c r="J52" s="660">
        <v>447129.77159999998</v>
      </c>
      <c r="K52" s="623">
        <v>44377</v>
      </c>
      <c r="L52" s="728" t="s">
        <v>1324</v>
      </c>
      <c r="M52" s="728" t="s">
        <v>1327</v>
      </c>
      <c r="N52" s="636">
        <v>44384</v>
      </c>
      <c r="O52" s="636">
        <v>44393</v>
      </c>
      <c r="P52" s="732"/>
      <c r="Q52" s="629">
        <v>2</v>
      </c>
      <c r="R52" s="636">
        <v>44393</v>
      </c>
      <c r="S52" s="732"/>
      <c r="T52" s="660">
        <v>413174.84265000001</v>
      </c>
      <c r="U52" s="635">
        <f>J52-T52</f>
        <v>33954.928949999972</v>
      </c>
      <c r="V52" s="636">
        <v>44410</v>
      </c>
      <c r="W52" s="728" t="s">
        <v>1336</v>
      </c>
      <c r="X52" s="642">
        <v>44910</v>
      </c>
    </row>
    <row r="53" spans="1:24" ht="33.75">
      <c r="A53" s="640">
        <f t="shared" si="1"/>
        <v>9</v>
      </c>
      <c r="B53" s="628" t="s">
        <v>1127</v>
      </c>
      <c r="C53" s="641"/>
      <c r="D53" s="641"/>
      <c r="E53" s="641"/>
      <c r="F53" s="641"/>
      <c r="G53" s="641"/>
      <c r="H53" s="641"/>
      <c r="I53" s="627">
        <f>(50.77+30.4)/1000</f>
        <v>8.1170000000000006E-2</v>
      </c>
      <c r="J53" s="622">
        <v>15050.19565</v>
      </c>
      <c r="K53" s="623" t="s">
        <v>98</v>
      </c>
      <c r="L53" s="621" t="s">
        <v>1221</v>
      </c>
      <c r="M53" s="621" t="s">
        <v>1198</v>
      </c>
      <c r="N53" s="623">
        <v>44231</v>
      </c>
      <c r="O53" s="623">
        <v>44239</v>
      </c>
      <c r="P53" s="623"/>
      <c r="Q53" s="621">
        <v>1</v>
      </c>
      <c r="R53" s="623">
        <v>44243</v>
      </c>
      <c r="S53" s="623"/>
      <c r="T53" s="622">
        <v>15050.19565</v>
      </c>
      <c r="U53" s="622">
        <f>J53-T53</f>
        <v>0</v>
      </c>
      <c r="V53" s="623">
        <v>44257</v>
      </c>
      <c r="W53" s="621" t="s">
        <v>1188</v>
      </c>
      <c r="X53" s="643">
        <v>44530</v>
      </c>
    </row>
    <row r="54" spans="1:24" ht="56.25">
      <c r="A54" s="640">
        <f t="shared" si="1"/>
        <v>10</v>
      </c>
      <c r="B54" s="628" t="s">
        <v>1128</v>
      </c>
      <c r="C54" s="641"/>
      <c r="D54" s="641"/>
      <c r="E54" s="641"/>
      <c r="F54" s="641"/>
      <c r="G54" s="641"/>
      <c r="H54" s="641"/>
      <c r="I54" s="627">
        <v>6.0000000000000001E-3</v>
      </c>
      <c r="J54" s="622">
        <v>1853.7180000000001</v>
      </c>
      <c r="K54" s="623" t="s">
        <v>98</v>
      </c>
      <c r="L54" s="621" t="s">
        <v>1196</v>
      </c>
      <c r="M54" s="621" t="s">
        <v>1199</v>
      </c>
      <c r="N54" s="623">
        <v>44235</v>
      </c>
      <c r="O54" s="623">
        <v>44244</v>
      </c>
      <c r="P54" s="623"/>
      <c r="Q54" s="621">
        <v>1</v>
      </c>
      <c r="R54" s="623">
        <v>44246</v>
      </c>
      <c r="S54" s="623"/>
      <c r="T54" s="622">
        <v>1853.7180000000001</v>
      </c>
      <c r="U54" s="622">
        <f>J54-T54</f>
        <v>0</v>
      </c>
      <c r="V54" s="623">
        <v>44258</v>
      </c>
      <c r="W54" s="621" t="s">
        <v>1195</v>
      </c>
      <c r="X54" s="643">
        <v>44530</v>
      </c>
    </row>
    <row r="55" spans="1:24" ht="67.5">
      <c r="A55" s="640">
        <f t="shared" si="1"/>
        <v>11</v>
      </c>
      <c r="B55" s="628" t="s">
        <v>1129</v>
      </c>
      <c r="C55" s="616"/>
      <c r="D55" s="616"/>
      <c r="E55" s="616"/>
      <c r="F55" s="616"/>
      <c r="G55" s="616"/>
      <c r="H55" s="616"/>
      <c r="I55" s="627">
        <v>1.6E-2</v>
      </c>
      <c r="J55" s="622">
        <v>7371</v>
      </c>
      <c r="K55" s="623" t="s">
        <v>98</v>
      </c>
      <c r="L55" s="621" t="s">
        <v>1217</v>
      </c>
      <c r="M55" s="621" t="s">
        <v>1200</v>
      </c>
      <c r="N55" s="623">
        <v>44239</v>
      </c>
      <c r="O55" s="623">
        <v>44253</v>
      </c>
      <c r="P55" s="623"/>
      <c r="Q55" s="621">
        <v>2</v>
      </c>
      <c r="R55" s="623">
        <v>44257</v>
      </c>
      <c r="S55" s="623"/>
      <c r="T55" s="622">
        <v>5856.9449999999997</v>
      </c>
      <c r="U55" s="622">
        <v>1514.0550000000001</v>
      </c>
      <c r="V55" s="623">
        <v>44277</v>
      </c>
      <c r="W55" s="621" t="s">
        <v>1229</v>
      </c>
      <c r="X55" s="643">
        <v>44530</v>
      </c>
    </row>
    <row r="56" spans="1:24" ht="56.25">
      <c r="A56" s="640">
        <f t="shared" si="1"/>
        <v>12</v>
      </c>
      <c r="B56" s="628" t="s">
        <v>1130</v>
      </c>
      <c r="C56" s="616"/>
      <c r="D56" s="616"/>
      <c r="E56" s="616"/>
      <c r="F56" s="616"/>
      <c r="G56" s="616"/>
      <c r="H56" s="616"/>
      <c r="I56" s="627">
        <v>4.1000000000000002E-2</v>
      </c>
      <c r="J56" s="622">
        <v>7645.692</v>
      </c>
      <c r="K56" s="623" t="s">
        <v>98</v>
      </c>
      <c r="L56" s="621" t="s">
        <v>1219</v>
      </c>
      <c r="M56" s="621" t="s">
        <v>1201</v>
      </c>
      <c r="N56" s="623">
        <v>44238</v>
      </c>
      <c r="O56" s="623">
        <v>44247</v>
      </c>
      <c r="P56" s="623"/>
      <c r="Q56" s="621">
        <v>1</v>
      </c>
      <c r="R56" s="623">
        <v>44252</v>
      </c>
      <c r="S56" s="623"/>
      <c r="T56" s="622">
        <v>7645.692</v>
      </c>
      <c r="U56" s="622">
        <f>J56-T56</f>
        <v>0</v>
      </c>
      <c r="V56" s="623">
        <v>44265</v>
      </c>
      <c r="W56" s="621" t="s">
        <v>1209</v>
      </c>
      <c r="X56" s="643">
        <v>44530</v>
      </c>
    </row>
    <row r="57" spans="1:24" ht="56.25">
      <c r="A57" s="640">
        <f t="shared" si="1"/>
        <v>13</v>
      </c>
      <c r="B57" s="679" t="s">
        <v>1131</v>
      </c>
      <c r="C57" s="680"/>
      <c r="D57" s="680"/>
      <c r="E57" s="680"/>
      <c r="F57" s="680"/>
      <c r="G57" s="680"/>
      <c r="H57" s="680"/>
      <c r="I57" s="681">
        <v>7.3999999999999996E-2</v>
      </c>
      <c r="J57" s="682">
        <v>5057.8716000000004</v>
      </c>
      <c r="K57" s="683" t="s">
        <v>98</v>
      </c>
      <c r="L57" s="684"/>
      <c r="M57" s="684" t="s">
        <v>1189</v>
      </c>
      <c r="N57" s="683">
        <v>44237</v>
      </c>
      <c r="O57" s="683">
        <v>44247</v>
      </c>
      <c r="P57" s="683"/>
      <c r="Q57" s="684">
        <v>0</v>
      </c>
      <c r="R57" s="683">
        <v>44252</v>
      </c>
      <c r="S57" s="683"/>
      <c r="T57" s="682"/>
      <c r="U57" s="682"/>
      <c r="V57" s="683"/>
      <c r="W57" s="680"/>
      <c r="X57" s="685">
        <v>44530</v>
      </c>
    </row>
    <row r="58" spans="1:24" ht="67.5">
      <c r="A58" s="640">
        <f t="shared" si="1"/>
        <v>14</v>
      </c>
      <c r="B58" s="628" t="s">
        <v>1132</v>
      </c>
      <c r="C58" s="616"/>
      <c r="D58" s="616"/>
      <c r="E58" s="616"/>
      <c r="F58" s="616"/>
      <c r="G58" s="616"/>
      <c r="H58" s="616"/>
      <c r="I58" s="627">
        <v>3.4000000000000002E-2</v>
      </c>
      <c r="J58" s="622">
        <v>7301.9340000000002</v>
      </c>
      <c r="K58" s="623" t="s">
        <v>98</v>
      </c>
      <c r="L58" s="621" t="s">
        <v>1220</v>
      </c>
      <c r="M58" s="621" t="s">
        <v>1202</v>
      </c>
      <c r="N58" s="623">
        <v>44245</v>
      </c>
      <c r="O58" s="623">
        <v>44258</v>
      </c>
      <c r="P58" s="623"/>
      <c r="Q58" s="621">
        <v>2</v>
      </c>
      <c r="R58" s="623">
        <v>44260</v>
      </c>
      <c r="S58" s="623"/>
      <c r="T58" s="622">
        <v>7265.4243299999998</v>
      </c>
      <c r="U58" s="622">
        <v>36.50967</v>
      </c>
      <c r="V58" s="623">
        <v>44278</v>
      </c>
      <c r="W58" s="621" t="s">
        <v>1230</v>
      </c>
      <c r="X58" s="644">
        <v>44530</v>
      </c>
    </row>
    <row r="59" spans="1:24" ht="78.75">
      <c r="A59" s="640">
        <f t="shared" si="1"/>
        <v>15</v>
      </c>
      <c r="B59" s="628" t="s">
        <v>1133</v>
      </c>
      <c r="C59" s="641"/>
      <c r="D59" s="641"/>
      <c r="E59" s="641"/>
      <c r="F59" s="641"/>
      <c r="G59" s="641"/>
      <c r="H59" s="641"/>
      <c r="I59" s="627">
        <v>1.6E-2</v>
      </c>
      <c r="J59" s="622">
        <v>3735.2532000000001</v>
      </c>
      <c r="K59" s="623" t="s">
        <v>98</v>
      </c>
      <c r="L59" s="621" t="s">
        <v>1218</v>
      </c>
      <c r="M59" s="621" t="s">
        <v>1203</v>
      </c>
      <c r="N59" s="623">
        <v>44247</v>
      </c>
      <c r="O59" s="623">
        <v>44258</v>
      </c>
      <c r="P59" s="623"/>
      <c r="Q59" s="621">
        <v>1</v>
      </c>
      <c r="R59" s="623">
        <v>44260</v>
      </c>
      <c r="S59" s="623"/>
      <c r="T59" s="622">
        <v>3735.2532000000001</v>
      </c>
      <c r="U59" s="622">
        <f>J56-T56</f>
        <v>0</v>
      </c>
      <c r="V59" s="623">
        <v>44277</v>
      </c>
      <c r="W59" s="621" t="s">
        <v>1231</v>
      </c>
      <c r="X59" s="644">
        <v>44530</v>
      </c>
    </row>
    <row r="60" spans="1:24" s="716" customFormat="1">
      <c r="C60" s="704"/>
      <c r="D60" s="704"/>
      <c r="E60" s="704"/>
      <c r="F60" s="704"/>
      <c r="G60" s="704"/>
      <c r="H60" s="704"/>
      <c r="I60" s="718"/>
      <c r="J60" s="715"/>
      <c r="K60" s="630"/>
      <c r="L60" s="705"/>
      <c r="M60" s="705"/>
      <c r="N60" s="630"/>
      <c r="O60" s="630"/>
      <c r="P60" s="630"/>
      <c r="Q60" s="705"/>
      <c r="R60" s="630"/>
      <c r="S60" s="630"/>
      <c r="T60" s="715"/>
      <c r="U60" s="715"/>
      <c r="V60" s="630"/>
      <c r="W60" s="705"/>
      <c r="X60" s="717"/>
    </row>
    <row r="61" spans="1:24">
      <c r="A61" s="878" t="s">
        <v>1121</v>
      </c>
      <c r="B61" s="878"/>
      <c r="C61" s="878"/>
      <c r="D61" s="878"/>
      <c r="E61" s="878"/>
      <c r="F61" s="878"/>
      <c r="G61" s="878"/>
      <c r="H61" s="878"/>
      <c r="I61" s="878"/>
      <c r="J61" s="878"/>
      <c r="K61" s="878"/>
      <c r="L61" s="878"/>
      <c r="M61" s="878"/>
      <c r="N61" s="878"/>
      <c r="O61" s="878"/>
      <c r="P61" s="878"/>
      <c r="Q61" s="878"/>
      <c r="R61" s="878"/>
      <c r="S61" s="878"/>
      <c r="T61" s="878"/>
      <c r="U61" s="878"/>
      <c r="V61" s="878"/>
      <c r="W61" s="878"/>
      <c r="X61" s="878"/>
    </row>
    <row r="62" spans="1:24" ht="57">
      <c r="A62" s="719">
        <v>1</v>
      </c>
      <c r="B62" s="720" t="s">
        <v>1120</v>
      </c>
      <c r="C62" s="720"/>
      <c r="D62" s="720"/>
      <c r="E62" s="720"/>
      <c r="F62" s="720"/>
      <c r="G62" s="720"/>
      <c r="H62" s="720"/>
      <c r="I62" s="721">
        <v>52.302</v>
      </c>
      <c r="J62" s="722">
        <v>99999.992889999994</v>
      </c>
      <c r="K62" s="722" t="s">
        <v>98</v>
      </c>
      <c r="L62" s="721" t="s">
        <v>1124</v>
      </c>
      <c r="M62" s="722" t="s">
        <v>1125</v>
      </c>
      <c r="N62" s="723">
        <v>44228</v>
      </c>
      <c r="O62" s="722" t="s">
        <v>1126</v>
      </c>
      <c r="P62" s="722"/>
      <c r="Q62" s="724">
        <v>1</v>
      </c>
      <c r="R62" s="723">
        <v>44238</v>
      </c>
      <c r="S62" s="722"/>
      <c r="T62" s="722">
        <v>99999.992889999994</v>
      </c>
      <c r="U62" s="722"/>
      <c r="V62" s="723">
        <v>44266</v>
      </c>
      <c r="W62" s="722" t="s">
        <v>1211</v>
      </c>
      <c r="X62" s="725">
        <v>44561</v>
      </c>
    </row>
    <row r="63" spans="1:24" s="726" customFormat="1" ht="56.25">
      <c r="A63" s="726">
        <v>2</v>
      </c>
      <c r="B63" s="616" t="s">
        <v>1120</v>
      </c>
      <c r="C63" s="616"/>
      <c r="D63" s="616"/>
      <c r="E63" s="616"/>
      <c r="F63" s="616"/>
      <c r="G63" s="616"/>
      <c r="H63" s="616"/>
      <c r="I63" s="729"/>
      <c r="J63" s="633">
        <v>100000</v>
      </c>
      <c r="K63" s="729" t="s">
        <v>98</v>
      </c>
      <c r="L63" s="729"/>
      <c r="M63" s="728" t="s">
        <v>1309</v>
      </c>
      <c r="N63" s="730">
        <v>44350</v>
      </c>
      <c r="O63" s="730">
        <v>44358</v>
      </c>
      <c r="P63" s="729"/>
      <c r="Q63" s="729">
        <v>1</v>
      </c>
      <c r="R63" s="730">
        <v>44363</v>
      </c>
      <c r="S63" s="722"/>
      <c r="T63" s="633">
        <v>100000</v>
      </c>
      <c r="U63" s="722"/>
      <c r="V63" s="723">
        <v>44371</v>
      </c>
      <c r="W63" s="729" t="s">
        <v>1312</v>
      </c>
      <c r="X63" s="727">
        <v>44561</v>
      </c>
    </row>
    <row r="64" spans="1:24" ht="21.75" customHeight="1">
      <c r="A64" s="859" t="s">
        <v>1311</v>
      </c>
      <c r="B64" s="860"/>
      <c r="C64" s="860"/>
      <c r="D64" s="860"/>
      <c r="E64" s="860"/>
      <c r="F64" s="860"/>
      <c r="G64" s="860"/>
      <c r="H64" s="860"/>
      <c r="I64" s="860"/>
      <c r="J64" s="860"/>
      <c r="K64" s="860"/>
      <c r="L64" s="860"/>
      <c r="M64" s="860"/>
      <c r="N64" s="860"/>
      <c r="O64" s="860"/>
      <c r="P64" s="860"/>
      <c r="Q64" s="860"/>
      <c r="R64" s="860"/>
      <c r="S64" s="860"/>
      <c r="T64" s="860"/>
      <c r="U64" s="860"/>
      <c r="V64" s="860"/>
      <c r="W64" s="860"/>
      <c r="X64" s="861"/>
    </row>
    <row r="65" spans="1:24" ht="101.25">
      <c r="A65" s="617">
        <v>1</v>
      </c>
      <c r="B65" s="625" t="s">
        <v>1143</v>
      </c>
      <c r="C65" s="616"/>
      <c r="D65" s="616"/>
      <c r="E65" s="616"/>
      <c r="F65" s="616"/>
      <c r="G65" s="616"/>
      <c r="H65" s="616"/>
      <c r="I65" s="621">
        <v>81.084999999999994</v>
      </c>
      <c r="J65" s="622">
        <v>5185.9416700000002</v>
      </c>
      <c r="K65" s="621" t="s">
        <v>98</v>
      </c>
      <c r="L65" s="621" t="s">
        <v>1155</v>
      </c>
      <c r="M65" s="621" t="s">
        <v>1158</v>
      </c>
      <c r="N65" s="623">
        <v>44216</v>
      </c>
      <c r="O65" s="688">
        <v>44253</v>
      </c>
      <c r="P65" s="616"/>
      <c r="Q65" s="621">
        <v>27</v>
      </c>
      <c r="R65" s="631">
        <v>44258</v>
      </c>
      <c r="S65" s="616"/>
      <c r="T65" s="687">
        <v>777</v>
      </c>
      <c r="U65" s="639">
        <v>4408.9416700000002</v>
      </c>
      <c r="V65" s="623">
        <v>44279</v>
      </c>
      <c r="W65" s="621" t="s">
        <v>1232</v>
      </c>
      <c r="X65" s="686">
        <v>44896</v>
      </c>
    </row>
    <row r="66" spans="1:24" ht="101.25">
      <c r="A66" s="617">
        <v>2</v>
      </c>
      <c r="B66" s="625" t="s">
        <v>1144</v>
      </c>
      <c r="C66" s="616"/>
      <c r="D66" s="616"/>
      <c r="E66" s="616"/>
      <c r="F66" s="616"/>
      <c r="G66" s="616"/>
      <c r="H66" s="616"/>
      <c r="I66" s="621" t="s">
        <v>1145</v>
      </c>
      <c r="J66" s="622">
        <v>4057.4416700000002</v>
      </c>
      <c r="K66" s="621" t="s">
        <v>98</v>
      </c>
      <c r="L66" s="621" t="s">
        <v>1156</v>
      </c>
      <c r="M66" s="621" t="s">
        <v>1157</v>
      </c>
      <c r="N66" s="623">
        <v>44216</v>
      </c>
      <c r="O66" s="623">
        <v>44238</v>
      </c>
      <c r="P66" s="616"/>
      <c r="Q66" s="621">
        <v>28</v>
      </c>
      <c r="R66" s="631">
        <v>44252</v>
      </c>
      <c r="S66" s="616"/>
      <c r="T66" s="687">
        <v>620</v>
      </c>
      <c r="U66" s="639">
        <f>J66-T66</f>
        <v>3437.4416700000002</v>
      </c>
      <c r="V66" s="631">
        <v>44266</v>
      </c>
      <c r="W66" s="621" t="s">
        <v>1228</v>
      </c>
      <c r="X66" s="686">
        <v>44805</v>
      </c>
    </row>
    <row r="67" spans="1:24" ht="101.25">
      <c r="A67" s="617">
        <v>3</v>
      </c>
      <c r="B67" s="625" t="s">
        <v>1146</v>
      </c>
      <c r="C67" s="616"/>
      <c r="D67" s="616"/>
      <c r="E67" s="616"/>
      <c r="F67" s="616"/>
      <c r="G67" s="616"/>
      <c r="H67" s="616"/>
      <c r="I67" s="645">
        <v>127.68</v>
      </c>
      <c r="J67" s="621">
        <v>8114.0666700000002</v>
      </c>
      <c r="K67" s="621" t="s">
        <v>98</v>
      </c>
      <c r="L67" s="621" t="s">
        <v>1154</v>
      </c>
      <c r="M67" s="621" t="s">
        <v>1159</v>
      </c>
      <c r="N67" s="623">
        <v>44216</v>
      </c>
      <c r="O67" s="623">
        <v>44253</v>
      </c>
      <c r="P67" s="621"/>
      <c r="Q67" s="621">
        <v>24</v>
      </c>
      <c r="R67" s="623">
        <v>44258</v>
      </c>
      <c r="S67" s="616"/>
      <c r="T67" s="687">
        <v>1200</v>
      </c>
      <c r="U67" s="639">
        <v>6914.0666700000002</v>
      </c>
      <c r="V67" s="623">
        <v>44279</v>
      </c>
      <c r="W67" s="728" t="s">
        <v>1232</v>
      </c>
      <c r="X67" s="620" t="s">
        <v>1205</v>
      </c>
    </row>
    <row r="68" spans="1:24" ht="15.75">
      <c r="A68" s="855" t="s">
        <v>1308</v>
      </c>
      <c r="B68" s="856"/>
      <c r="C68" s="856"/>
      <c r="D68" s="856"/>
      <c r="E68" s="856"/>
      <c r="F68" s="856"/>
      <c r="G68" s="856"/>
      <c r="H68" s="856"/>
      <c r="I68" s="856"/>
      <c r="J68" s="856"/>
      <c r="K68" s="856"/>
      <c r="L68" s="856"/>
      <c r="M68" s="856"/>
      <c r="N68" s="856"/>
      <c r="O68" s="856"/>
      <c r="P68" s="856"/>
      <c r="Q68" s="856"/>
      <c r="R68" s="856"/>
      <c r="S68" s="856"/>
      <c r="T68" s="856"/>
      <c r="U68" s="856"/>
      <c r="V68" s="856"/>
      <c r="W68" s="856"/>
      <c r="X68" s="857"/>
    </row>
    <row r="69" spans="1:24" ht="68.25">
      <c r="A69" s="617">
        <v>1</v>
      </c>
      <c r="B69" s="616" t="s">
        <v>1176</v>
      </c>
      <c r="C69" s="616"/>
      <c r="D69" s="616"/>
      <c r="E69" s="616"/>
      <c r="F69" s="616"/>
      <c r="G69" s="616"/>
      <c r="H69" s="616"/>
      <c r="I69" s="621">
        <v>53.302</v>
      </c>
      <c r="J69" s="691">
        <v>5266.6666699999996</v>
      </c>
      <c r="K69" s="621" t="s">
        <v>98</v>
      </c>
      <c r="L69" s="621" t="s">
        <v>1222</v>
      </c>
      <c r="M69" s="621" t="s">
        <v>1190</v>
      </c>
      <c r="N69" s="631">
        <v>44228</v>
      </c>
      <c r="O69" s="623">
        <v>44258</v>
      </c>
      <c r="P69" s="616"/>
      <c r="Q69" s="621">
        <v>1</v>
      </c>
      <c r="R69" s="631">
        <v>44267</v>
      </c>
      <c r="S69" s="616"/>
      <c r="T69" s="621">
        <v>5266.6666699999996</v>
      </c>
      <c r="U69" s="621"/>
      <c r="V69" s="623">
        <v>44277</v>
      </c>
      <c r="W69" s="621" t="s">
        <v>1236</v>
      </c>
      <c r="X69" s="686">
        <v>44336</v>
      </c>
    </row>
    <row r="70" spans="1:24" s="653" customFormat="1" ht="68.25">
      <c r="A70" s="640">
        <v>2</v>
      </c>
      <c r="B70" s="616" t="s">
        <v>1247</v>
      </c>
      <c r="C70" s="616"/>
      <c r="D70" s="616"/>
      <c r="E70" s="616"/>
      <c r="F70" s="616"/>
      <c r="G70" s="616"/>
      <c r="H70" s="616"/>
      <c r="I70" s="728">
        <v>165.65</v>
      </c>
      <c r="J70" s="691" t="s">
        <v>1280</v>
      </c>
      <c r="K70" s="728" t="s">
        <v>98</v>
      </c>
      <c r="L70" s="728"/>
      <c r="M70" s="728" t="s">
        <v>1307</v>
      </c>
      <c r="N70" s="730">
        <v>44348</v>
      </c>
      <c r="O70" s="623">
        <v>44378</v>
      </c>
      <c r="P70" s="616"/>
      <c r="Q70" s="728">
        <v>2</v>
      </c>
      <c r="R70" s="730">
        <v>44382</v>
      </c>
      <c r="S70" s="729">
        <v>2</v>
      </c>
      <c r="T70" s="728" t="s">
        <v>1280</v>
      </c>
      <c r="U70" s="728">
        <v>0</v>
      </c>
      <c r="V70" s="636">
        <v>44397</v>
      </c>
      <c r="W70" s="728" t="s">
        <v>1333</v>
      </c>
      <c r="X70" s="643">
        <v>45657</v>
      </c>
    </row>
    <row r="71" spans="1:24" ht="68.25">
      <c r="A71" s="617">
        <v>3</v>
      </c>
      <c r="B71" s="616" t="s">
        <v>1251</v>
      </c>
      <c r="C71" s="616"/>
      <c r="D71" s="616"/>
      <c r="E71" s="616"/>
      <c r="F71" s="616"/>
      <c r="G71" s="616"/>
      <c r="H71" s="616"/>
      <c r="I71" s="621">
        <v>167.76300000000001</v>
      </c>
      <c r="J71" s="691" t="s">
        <v>1279</v>
      </c>
      <c r="K71" s="621" t="s">
        <v>1264</v>
      </c>
      <c r="L71" s="621" t="s">
        <v>1281</v>
      </c>
      <c r="M71" s="621" t="s">
        <v>1265</v>
      </c>
      <c r="N71" s="631">
        <v>44315</v>
      </c>
      <c r="O71" s="623">
        <v>44330</v>
      </c>
      <c r="P71" s="616"/>
      <c r="Q71" s="621">
        <v>2</v>
      </c>
      <c r="R71" s="631">
        <v>44334</v>
      </c>
      <c r="S71" s="616"/>
      <c r="T71" s="621" t="s">
        <v>1279</v>
      </c>
      <c r="U71" s="621"/>
      <c r="V71" s="623">
        <v>44354</v>
      </c>
      <c r="W71" s="621" t="s">
        <v>1291</v>
      </c>
      <c r="X71" s="686">
        <v>45657</v>
      </c>
    </row>
    <row r="72" spans="1:24" ht="68.25">
      <c r="A72" s="617">
        <v>4</v>
      </c>
      <c r="B72" s="616" t="s">
        <v>1250</v>
      </c>
      <c r="C72" s="704"/>
      <c r="D72" s="704"/>
      <c r="E72" s="704"/>
      <c r="F72" s="704"/>
      <c r="G72" s="704"/>
      <c r="H72" s="704"/>
      <c r="I72" s="621">
        <v>247.11</v>
      </c>
      <c r="J72" s="691">
        <v>434554.3</v>
      </c>
      <c r="K72" s="621" t="s">
        <v>98</v>
      </c>
      <c r="L72" s="621" t="s">
        <v>1282</v>
      </c>
      <c r="M72" s="621" t="s">
        <v>1266</v>
      </c>
      <c r="N72" s="631">
        <v>44315</v>
      </c>
      <c r="O72" s="623">
        <v>44335</v>
      </c>
      <c r="P72" s="616"/>
      <c r="Q72" s="621">
        <v>2</v>
      </c>
      <c r="R72" s="631">
        <v>44337</v>
      </c>
      <c r="S72" s="616"/>
      <c r="T72" s="691">
        <v>414554.3</v>
      </c>
      <c r="U72" s="622">
        <f>J72-T72</f>
        <v>20000</v>
      </c>
      <c r="V72" s="623">
        <v>44376</v>
      </c>
      <c r="W72" s="728" t="s">
        <v>1318</v>
      </c>
      <c r="X72" s="686">
        <v>45657</v>
      </c>
    </row>
    <row r="73" spans="1:24" ht="68.25">
      <c r="A73" s="617">
        <v>5</v>
      </c>
      <c r="B73" s="616" t="s">
        <v>1248</v>
      </c>
      <c r="C73" s="704"/>
      <c r="D73" s="704"/>
      <c r="E73" s="704"/>
      <c r="F73" s="704"/>
      <c r="G73" s="704"/>
      <c r="H73" s="704"/>
      <c r="I73" s="629">
        <v>246.26400000000001</v>
      </c>
      <c r="J73" s="691">
        <v>663382.4</v>
      </c>
      <c r="K73" s="621" t="s">
        <v>98</v>
      </c>
      <c r="L73" s="621" t="s">
        <v>1283</v>
      </c>
      <c r="M73" s="728" t="s">
        <v>1277</v>
      </c>
      <c r="N73" s="631">
        <v>44333</v>
      </c>
      <c r="O73" s="623">
        <v>44364</v>
      </c>
      <c r="P73" s="616"/>
      <c r="Q73" s="728">
        <v>3</v>
      </c>
      <c r="R73" s="730">
        <v>44368</v>
      </c>
      <c r="S73" s="616"/>
      <c r="T73" s="691">
        <v>663382.4</v>
      </c>
      <c r="U73" s="728">
        <v>0</v>
      </c>
      <c r="V73" s="636">
        <v>44389</v>
      </c>
      <c r="W73" s="629" t="s">
        <v>1330</v>
      </c>
      <c r="X73" s="686">
        <v>45657</v>
      </c>
    </row>
    <row r="74" spans="1:24" ht="78.75">
      <c r="A74" s="617">
        <v>6</v>
      </c>
      <c r="B74" s="713" t="s">
        <v>1249</v>
      </c>
      <c r="C74" s="616"/>
      <c r="D74" s="616"/>
      <c r="E74" s="616"/>
      <c r="F74" s="616"/>
      <c r="G74" s="616"/>
      <c r="H74" s="616"/>
      <c r="I74" s="621"/>
      <c r="J74" s="691">
        <v>779912.75</v>
      </c>
      <c r="K74" s="621" t="s">
        <v>98</v>
      </c>
      <c r="L74" s="621" t="s">
        <v>1284</v>
      </c>
      <c r="M74" s="621" t="s">
        <v>1269</v>
      </c>
      <c r="N74" s="631">
        <v>44316</v>
      </c>
      <c r="O74" s="623">
        <v>44335</v>
      </c>
      <c r="P74" s="616"/>
      <c r="Q74" s="621">
        <v>3</v>
      </c>
      <c r="R74" s="631">
        <v>44340</v>
      </c>
      <c r="S74" s="616"/>
      <c r="T74" s="621">
        <v>779912.75</v>
      </c>
      <c r="U74" s="621">
        <v>0</v>
      </c>
      <c r="V74" s="623">
        <v>44357</v>
      </c>
      <c r="W74" s="621" t="s">
        <v>1297</v>
      </c>
      <c r="X74" s="686">
        <v>45657</v>
      </c>
    </row>
    <row r="75" spans="1:24" ht="68.25">
      <c r="A75" s="617">
        <v>7</v>
      </c>
      <c r="B75" s="616" t="s">
        <v>1252</v>
      </c>
      <c r="C75" s="616"/>
      <c r="D75" s="616"/>
      <c r="E75" s="616"/>
      <c r="F75" s="616"/>
      <c r="G75" s="616"/>
      <c r="H75" s="616"/>
      <c r="I75" s="728"/>
      <c r="J75" s="691">
        <v>769191.3</v>
      </c>
      <c r="K75" s="728" t="s">
        <v>98</v>
      </c>
      <c r="L75" s="728" t="s">
        <v>1285</v>
      </c>
      <c r="M75" s="728" t="s">
        <v>1267</v>
      </c>
      <c r="N75" s="730">
        <v>44316</v>
      </c>
      <c r="O75" s="623">
        <v>44335</v>
      </c>
      <c r="P75" s="616"/>
      <c r="Q75" s="728">
        <v>3</v>
      </c>
      <c r="R75" s="730">
        <v>44340</v>
      </c>
      <c r="S75" s="616"/>
      <c r="T75" s="634">
        <v>735191.3</v>
      </c>
      <c r="U75" s="622">
        <f>J75-T75</f>
        <v>34000</v>
      </c>
      <c r="V75" s="623">
        <v>44375</v>
      </c>
      <c r="W75" s="728" t="s">
        <v>1313</v>
      </c>
      <c r="X75" s="686">
        <v>45657</v>
      </c>
    </row>
    <row r="76" spans="1:24" ht="68.25">
      <c r="A76" s="617">
        <v>8</v>
      </c>
      <c r="B76" s="616" t="s">
        <v>1253</v>
      </c>
      <c r="C76" s="616"/>
      <c r="D76" s="616"/>
      <c r="E76" s="616"/>
      <c r="F76" s="616"/>
      <c r="G76" s="616"/>
      <c r="H76" s="616"/>
      <c r="I76" s="728"/>
      <c r="J76" s="691">
        <v>395297.5</v>
      </c>
      <c r="K76" s="621" t="s">
        <v>98</v>
      </c>
      <c r="L76" s="621" t="s">
        <v>1286</v>
      </c>
      <c r="M76" s="728" t="s">
        <v>1268</v>
      </c>
      <c r="N76" s="631">
        <v>44316</v>
      </c>
      <c r="O76" s="623">
        <v>44335</v>
      </c>
      <c r="P76" s="616"/>
      <c r="Q76" s="621">
        <v>3</v>
      </c>
      <c r="R76" s="631">
        <v>44340</v>
      </c>
      <c r="S76" s="616"/>
      <c r="T76" s="732">
        <v>395297.5</v>
      </c>
      <c r="U76" s="728"/>
      <c r="V76" s="636">
        <v>44389</v>
      </c>
      <c r="W76" s="728" t="s">
        <v>1329</v>
      </c>
      <c r="X76" s="686">
        <v>45657</v>
      </c>
    </row>
    <row r="77" spans="1:24" ht="68.25">
      <c r="A77" s="617">
        <v>9</v>
      </c>
      <c r="B77" s="704" t="s">
        <v>732</v>
      </c>
      <c r="C77" s="704">
        <v>146.75399999999999</v>
      </c>
      <c r="D77" s="704"/>
      <c r="E77" s="704"/>
      <c r="F77" s="704"/>
      <c r="G77" s="704"/>
      <c r="H77" s="704"/>
      <c r="I77" s="705">
        <v>146.75399999999999</v>
      </c>
      <c r="J77" s="879">
        <v>838551.75569999998</v>
      </c>
      <c r="K77" s="728" t="s">
        <v>98</v>
      </c>
      <c r="L77" s="728"/>
      <c r="M77" s="888" t="s">
        <v>1344</v>
      </c>
      <c r="N77" s="891">
        <v>44419</v>
      </c>
      <c r="O77" s="870">
        <v>44446</v>
      </c>
      <c r="P77" s="885"/>
      <c r="Q77" s="882">
        <v>1</v>
      </c>
      <c r="R77" s="870">
        <v>44449</v>
      </c>
      <c r="S77" s="885"/>
      <c r="T77" s="882">
        <v>838551.75569999998</v>
      </c>
      <c r="U77" s="882"/>
      <c r="V77" s="870"/>
      <c r="W77" s="882" t="s">
        <v>1353</v>
      </c>
      <c r="X77" s="686">
        <v>45657</v>
      </c>
    </row>
    <row r="78" spans="1:24" ht="68.25">
      <c r="A78" s="617">
        <v>10</v>
      </c>
      <c r="B78" s="704" t="s">
        <v>1262</v>
      </c>
      <c r="C78" s="704">
        <v>92.67</v>
      </c>
      <c r="D78" s="704"/>
      <c r="E78" s="704"/>
      <c r="F78" s="704"/>
      <c r="G78" s="704"/>
      <c r="H78" s="704"/>
      <c r="I78" s="705">
        <v>92.67</v>
      </c>
      <c r="J78" s="880"/>
      <c r="K78" s="728" t="s">
        <v>98</v>
      </c>
      <c r="L78" s="728"/>
      <c r="M78" s="889"/>
      <c r="N78" s="892"/>
      <c r="O78" s="871"/>
      <c r="P78" s="886"/>
      <c r="Q78" s="883"/>
      <c r="R78" s="871"/>
      <c r="S78" s="886"/>
      <c r="T78" s="883"/>
      <c r="U78" s="883"/>
      <c r="V78" s="871"/>
      <c r="W78" s="883"/>
      <c r="X78" s="686">
        <v>45657</v>
      </c>
    </row>
    <row r="79" spans="1:24" ht="68.25">
      <c r="A79" s="617">
        <v>11</v>
      </c>
      <c r="B79" s="704" t="s">
        <v>1263</v>
      </c>
      <c r="C79" s="704">
        <v>241.785</v>
      </c>
      <c r="D79" s="704"/>
      <c r="E79" s="704"/>
      <c r="F79" s="704"/>
      <c r="G79" s="704"/>
      <c r="H79" s="704"/>
      <c r="I79" s="705">
        <v>241.785</v>
      </c>
      <c r="J79" s="881"/>
      <c r="K79" s="621" t="s">
        <v>98</v>
      </c>
      <c r="L79" s="728"/>
      <c r="M79" s="890"/>
      <c r="N79" s="893"/>
      <c r="O79" s="872"/>
      <c r="P79" s="887"/>
      <c r="Q79" s="884"/>
      <c r="R79" s="872"/>
      <c r="S79" s="887"/>
      <c r="T79" s="884"/>
      <c r="U79" s="884"/>
      <c r="V79" s="872"/>
      <c r="W79" s="884"/>
      <c r="X79" s="686">
        <v>45657</v>
      </c>
    </row>
    <row r="80" spans="1:24" ht="68.25">
      <c r="A80" s="617">
        <v>12</v>
      </c>
      <c r="B80" s="704" t="s">
        <v>1287</v>
      </c>
      <c r="C80" s="704"/>
      <c r="D80" s="704"/>
      <c r="E80" s="704"/>
      <c r="F80" s="704"/>
      <c r="G80" s="704"/>
      <c r="H80" s="704"/>
      <c r="I80" s="705">
        <v>140.91999999999999</v>
      </c>
      <c r="J80" s="706"/>
      <c r="K80" s="621"/>
      <c r="L80" s="705"/>
      <c r="M80" s="705"/>
      <c r="N80" s="702"/>
      <c r="O80" s="630"/>
      <c r="P80" s="704"/>
      <c r="Q80" s="705"/>
      <c r="R80" s="702"/>
      <c r="S80" s="704"/>
      <c r="T80" s="705"/>
      <c r="U80" s="705"/>
      <c r="V80" s="630"/>
      <c r="W80" s="705"/>
      <c r="X80" s="686"/>
    </row>
    <row r="81" spans="1:24" ht="68.25">
      <c r="A81" s="617">
        <v>13</v>
      </c>
      <c r="B81" s="616" t="s">
        <v>1288</v>
      </c>
      <c r="C81" s="704"/>
      <c r="D81" s="704"/>
      <c r="E81" s="704"/>
      <c r="F81" s="704"/>
      <c r="G81" s="704"/>
      <c r="H81" s="704"/>
      <c r="I81" s="621" t="s">
        <v>1306</v>
      </c>
      <c r="J81" s="691">
        <v>39220.1</v>
      </c>
      <c r="K81" s="728" t="s">
        <v>98</v>
      </c>
      <c r="L81" s="621"/>
      <c r="M81" s="728" t="s">
        <v>1305</v>
      </c>
      <c r="N81" s="623">
        <v>44342</v>
      </c>
      <c r="O81" s="623">
        <v>44351</v>
      </c>
      <c r="P81" s="616"/>
      <c r="Q81" s="621">
        <v>1</v>
      </c>
      <c r="R81" s="631">
        <v>44355</v>
      </c>
      <c r="S81" s="616"/>
      <c r="T81" s="621">
        <v>39220.1</v>
      </c>
      <c r="U81" s="728"/>
      <c r="V81" s="623">
        <v>44369</v>
      </c>
      <c r="W81" s="728" t="s">
        <v>1314</v>
      </c>
      <c r="X81" s="730">
        <v>44469</v>
      </c>
    </row>
    <row r="82" spans="1:24" ht="68.25">
      <c r="A82" s="617">
        <v>14</v>
      </c>
      <c r="B82" s="641" t="s">
        <v>1354</v>
      </c>
      <c r="C82" s="641"/>
      <c r="D82" s="641"/>
      <c r="E82" s="641"/>
      <c r="F82" s="641"/>
      <c r="G82" s="641"/>
      <c r="H82" s="641"/>
      <c r="I82" s="640"/>
      <c r="J82" s="745">
        <v>25000</v>
      </c>
      <c r="K82" s="640" t="s">
        <v>98</v>
      </c>
      <c r="L82" s="640" t="s">
        <v>1359</v>
      </c>
      <c r="M82" s="640" t="s">
        <v>1356</v>
      </c>
      <c r="N82" s="642">
        <v>44438</v>
      </c>
      <c r="O82" s="642">
        <v>44448</v>
      </c>
      <c r="P82" s="641"/>
      <c r="Q82" s="640"/>
      <c r="R82" s="644">
        <v>44452</v>
      </c>
      <c r="S82" s="641"/>
      <c r="T82" s="640"/>
      <c r="U82" s="640"/>
      <c r="V82" s="642"/>
      <c r="W82" s="640"/>
      <c r="X82" s="644"/>
    </row>
    <row r="83" spans="1:24" ht="79.5">
      <c r="A83" s="617">
        <v>15</v>
      </c>
      <c r="B83" s="704" t="s">
        <v>1355</v>
      </c>
      <c r="C83" s="704"/>
      <c r="D83" s="704"/>
      <c r="E83" s="704"/>
      <c r="F83" s="704"/>
      <c r="G83" s="704"/>
      <c r="H83" s="704"/>
      <c r="I83" s="705"/>
      <c r="J83" s="706">
        <v>80000</v>
      </c>
      <c r="K83" s="705" t="s">
        <v>98</v>
      </c>
      <c r="L83" s="640" t="s">
        <v>1358</v>
      </c>
      <c r="M83" s="705" t="s">
        <v>1357</v>
      </c>
      <c r="N83" s="630">
        <v>44439</v>
      </c>
      <c r="O83" s="630">
        <v>44448</v>
      </c>
      <c r="P83" s="704"/>
      <c r="Q83" s="705"/>
      <c r="R83" s="702">
        <v>44452</v>
      </c>
      <c r="S83" s="704"/>
      <c r="T83" s="705"/>
      <c r="U83" s="705"/>
      <c r="V83" s="630"/>
      <c r="W83" s="705"/>
      <c r="X83" s="686"/>
    </row>
    <row r="84" spans="1:24">
      <c r="A84" s="617"/>
      <c r="B84" s="654" t="s">
        <v>1180</v>
      </c>
      <c r="C84" s="620"/>
      <c r="D84" s="620"/>
      <c r="E84" s="620"/>
      <c r="F84" s="620"/>
      <c r="G84" s="620"/>
      <c r="H84" s="620"/>
      <c r="I84" s="617">
        <v>1.125</v>
      </c>
      <c r="J84" s="655">
        <v>2686.2471</v>
      </c>
      <c r="K84" s="620"/>
      <c r="L84" s="620"/>
      <c r="M84" s="620"/>
      <c r="N84" s="620"/>
      <c r="O84" s="620"/>
      <c r="P84" s="620"/>
      <c r="Q84" s="620"/>
      <c r="R84" s="620"/>
      <c r="S84" s="620"/>
      <c r="T84" s="620"/>
      <c r="U84" s="620"/>
      <c r="V84" s="620"/>
      <c r="W84" s="620"/>
      <c r="X84" s="620"/>
    </row>
    <row r="85" spans="1:24" ht="33.75">
      <c r="A85" s="751"/>
      <c r="B85" s="752" t="s">
        <v>1366</v>
      </c>
      <c r="C85" s="726"/>
      <c r="D85" s="726"/>
      <c r="E85" s="726"/>
      <c r="F85" s="726"/>
      <c r="G85" s="726"/>
      <c r="H85" s="726"/>
      <c r="I85" s="617">
        <v>0.27083000000000002</v>
      </c>
      <c r="J85" s="733">
        <v>4268863.33</v>
      </c>
      <c r="K85" s="726"/>
      <c r="L85" s="726"/>
      <c r="M85" s="726"/>
      <c r="N85" s="726"/>
      <c r="O85" s="726"/>
      <c r="P85" s="726"/>
      <c r="Q85" s="726"/>
      <c r="R85" s="726"/>
      <c r="S85" s="726"/>
      <c r="T85" s="726"/>
      <c r="U85" s="726"/>
      <c r="V85" s="726"/>
      <c r="W85" s="726"/>
      <c r="X85" s="726"/>
    </row>
    <row r="86" spans="1:24" ht="15.75">
      <c r="A86" s="855" t="s">
        <v>1160</v>
      </c>
      <c r="B86" s="856"/>
      <c r="C86" s="856"/>
      <c r="D86" s="856"/>
      <c r="E86" s="856"/>
      <c r="F86" s="856"/>
      <c r="G86" s="856"/>
      <c r="H86" s="856"/>
      <c r="I86" s="856"/>
      <c r="J86" s="856"/>
      <c r="K86" s="856"/>
      <c r="L86" s="856"/>
      <c r="M86" s="856"/>
      <c r="N86" s="856"/>
      <c r="O86" s="856"/>
      <c r="P86" s="856"/>
      <c r="Q86" s="856"/>
      <c r="R86" s="856"/>
      <c r="S86" s="856"/>
      <c r="T86" s="856"/>
      <c r="U86" s="856"/>
      <c r="V86" s="856"/>
      <c r="W86" s="856"/>
      <c r="X86" s="857"/>
    </row>
    <row r="87" spans="1:24" ht="75" customHeight="1">
      <c r="A87" s="621">
        <v>1</v>
      </c>
      <c r="B87" s="662" t="s">
        <v>1161</v>
      </c>
      <c r="C87" s="620"/>
      <c r="D87" s="620"/>
      <c r="E87" s="620"/>
      <c r="F87" s="620"/>
      <c r="G87" s="620"/>
      <c r="H87" s="620"/>
      <c r="I87" s="645">
        <v>7.5</v>
      </c>
      <c r="J87" s="660">
        <v>17917.544679999999</v>
      </c>
      <c r="K87" s="621" t="s">
        <v>98</v>
      </c>
      <c r="L87" s="621" t="s">
        <v>1223</v>
      </c>
      <c r="M87" s="621" t="s">
        <v>1192</v>
      </c>
      <c r="N87" s="688">
        <v>44224</v>
      </c>
      <c r="O87" s="688">
        <v>44246</v>
      </c>
      <c r="P87" s="616"/>
      <c r="Q87" s="616">
        <v>6</v>
      </c>
      <c r="R87" s="688">
        <v>44252</v>
      </c>
      <c r="S87" s="616"/>
      <c r="T87" s="694">
        <v>15100</v>
      </c>
      <c r="U87" s="616">
        <v>2817.54468</v>
      </c>
      <c r="V87" s="688">
        <v>44272</v>
      </c>
      <c r="W87" s="680" t="s">
        <v>1347</v>
      </c>
      <c r="X87" s="643">
        <v>44501</v>
      </c>
    </row>
    <row r="88" spans="1:24" ht="75" customHeight="1">
      <c r="A88" s="728"/>
      <c r="B88" s="662" t="s">
        <v>1348</v>
      </c>
      <c r="C88" s="726"/>
      <c r="D88" s="726"/>
      <c r="E88" s="726"/>
      <c r="F88" s="726"/>
      <c r="G88" s="726"/>
      <c r="H88" s="726"/>
      <c r="I88" s="645">
        <v>44260</v>
      </c>
      <c r="J88" s="741">
        <v>8667.7739999999994</v>
      </c>
      <c r="K88" s="728" t="s">
        <v>98</v>
      </c>
      <c r="L88" s="728"/>
      <c r="M88" s="728" t="s">
        <v>1349</v>
      </c>
      <c r="N88" s="688">
        <v>44440</v>
      </c>
      <c r="O88" s="739">
        <v>44462</v>
      </c>
      <c r="P88" s="704"/>
      <c r="Q88" s="704"/>
      <c r="R88" s="739">
        <v>44467</v>
      </c>
      <c r="S88" s="704"/>
      <c r="T88" s="740"/>
      <c r="U88" s="704"/>
      <c r="V88" s="739" t="s">
        <v>1350</v>
      </c>
      <c r="W88" s="704"/>
      <c r="X88" s="643">
        <v>44701</v>
      </c>
    </row>
    <row r="89" spans="1:24" ht="82.5" customHeight="1">
      <c r="A89" s="621">
        <v>2</v>
      </c>
      <c r="B89" s="662" t="s">
        <v>1162</v>
      </c>
      <c r="C89" s="616"/>
      <c r="D89" s="616"/>
      <c r="E89" s="616"/>
      <c r="F89" s="616"/>
      <c r="G89" s="616"/>
      <c r="H89" s="616"/>
      <c r="I89" s="645">
        <v>1.5</v>
      </c>
      <c r="J89" s="693">
        <v>8462.3955999999998</v>
      </c>
      <c r="K89" s="621" t="s">
        <v>98</v>
      </c>
      <c r="L89" s="621" t="s">
        <v>1224</v>
      </c>
      <c r="M89" s="621" t="s">
        <v>1191</v>
      </c>
      <c r="N89" s="623">
        <v>44224</v>
      </c>
      <c r="O89" s="623">
        <v>44246</v>
      </c>
      <c r="P89" s="616"/>
      <c r="Q89" s="616">
        <v>7</v>
      </c>
      <c r="R89" s="688">
        <v>44257</v>
      </c>
      <c r="S89" s="616"/>
      <c r="T89" s="694">
        <v>5500</v>
      </c>
      <c r="U89" s="616"/>
      <c r="V89" s="688">
        <v>44272</v>
      </c>
      <c r="W89" s="694" t="s">
        <v>1214</v>
      </c>
      <c r="X89" s="643">
        <v>44501</v>
      </c>
    </row>
    <row r="90" spans="1:24" ht="82.5" customHeight="1">
      <c r="A90" s="656">
        <v>4</v>
      </c>
      <c r="B90" s="657" t="s">
        <v>1183</v>
      </c>
      <c r="C90" s="658">
        <v>0.13730000000000001</v>
      </c>
      <c r="D90" s="616"/>
      <c r="E90" s="616"/>
      <c r="F90" s="616"/>
      <c r="G90" s="616"/>
      <c r="H90" s="616"/>
      <c r="I90" s="659">
        <v>0.13730000000000001</v>
      </c>
      <c r="J90" s="660">
        <v>9043.2435299999997</v>
      </c>
      <c r="K90" s="616"/>
      <c r="L90" s="616"/>
      <c r="M90" s="616"/>
      <c r="N90" s="616"/>
      <c r="O90" s="616"/>
      <c r="P90" s="616"/>
      <c r="Q90" s="616"/>
      <c r="R90" s="616"/>
      <c r="S90" s="616"/>
      <c r="T90" s="661">
        <v>8590</v>
      </c>
      <c r="U90" s="616"/>
      <c r="V90" s="616"/>
      <c r="W90" s="662" t="s">
        <v>1185</v>
      </c>
      <c r="X90" s="642">
        <v>44285</v>
      </c>
    </row>
    <row r="91" spans="1:24" ht="82.5" customHeight="1">
      <c r="A91" s="656">
        <v>5</v>
      </c>
      <c r="B91" s="663" t="s">
        <v>1184</v>
      </c>
      <c r="C91" s="658">
        <v>0.13575000000000001</v>
      </c>
      <c r="D91" s="616"/>
      <c r="E91" s="616"/>
      <c r="F91" s="616"/>
      <c r="G91" s="616"/>
      <c r="H91" s="616"/>
      <c r="I91" s="659">
        <v>0.13575000000000001</v>
      </c>
      <c r="J91" s="660">
        <v>9141.8569100000004</v>
      </c>
      <c r="K91" s="616"/>
      <c r="L91" s="616"/>
      <c r="M91" s="616"/>
      <c r="N91" s="616"/>
      <c r="O91" s="616"/>
      <c r="P91" s="616"/>
      <c r="Q91" s="616"/>
      <c r="R91" s="616"/>
      <c r="S91" s="616"/>
      <c r="T91" s="661">
        <v>8685</v>
      </c>
      <c r="U91" s="616"/>
      <c r="V91" s="616"/>
      <c r="W91" s="662" t="s">
        <v>1213</v>
      </c>
      <c r="X91" s="623">
        <v>44285</v>
      </c>
    </row>
    <row r="92" spans="1:24" s="653" customFormat="1" ht="82.5" customHeight="1">
      <c r="A92" s="728">
        <v>6</v>
      </c>
      <c r="B92" s="664" t="s">
        <v>1295</v>
      </c>
      <c r="C92" s="78"/>
      <c r="D92" s="641"/>
      <c r="E92" s="641"/>
      <c r="F92" s="641"/>
      <c r="G92" s="641"/>
      <c r="H92" s="641"/>
      <c r="I92" s="629">
        <v>7.7</v>
      </c>
      <c r="J92" s="635">
        <v>12645.356400000001</v>
      </c>
      <c r="K92" s="621" t="s">
        <v>98</v>
      </c>
      <c r="L92" s="621" t="s">
        <v>1298</v>
      </c>
      <c r="M92" s="728" t="s">
        <v>1299</v>
      </c>
      <c r="N92" s="623">
        <v>44348</v>
      </c>
      <c r="O92" s="623">
        <v>44371</v>
      </c>
      <c r="P92" s="616"/>
      <c r="Q92" s="616">
        <v>4</v>
      </c>
      <c r="R92" s="688">
        <v>44376</v>
      </c>
      <c r="S92" s="616"/>
      <c r="T92" s="661">
        <v>10080</v>
      </c>
      <c r="U92" s="622">
        <f>J92-T92</f>
        <v>2565.3564000000006</v>
      </c>
      <c r="V92" s="623">
        <v>44393</v>
      </c>
      <c r="W92" s="677" t="s">
        <v>1337</v>
      </c>
      <c r="X92" s="642">
        <v>44641</v>
      </c>
    </row>
    <row r="93" spans="1:24" s="653" customFormat="1" ht="82.5" customHeight="1">
      <c r="A93" s="640">
        <v>7</v>
      </c>
      <c r="B93" s="709" t="s">
        <v>1296</v>
      </c>
      <c r="C93" s="78"/>
      <c r="D93" s="641"/>
      <c r="E93" s="641"/>
      <c r="F93" s="641"/>
      <c r="G93" s="641"/>
      <c r="H93" s="641"/>
      <c r="I93" s="710">
        <v>18.643000000000001</v>
      </c>
      <c r="J93" s="635">
        <v>19292.7444</v>
      </c>
      <c r="K93" s="728" t="s">
        <v>98</v>
      </c>
      <c r="L93" s="728"/>
      <c r="M93" s="728" t="s">
        <v>1335</v>
      </c>
      <c r="N93" s="623">
        <v>44407</v>
      </c>
      <c r="O93" s="623">
        <v>44433</v>
      </c>
      <c r="P93" s="728"/>
      <c r="Q93" s="728">
        <v>3</v>
      </c>
      <c r="R93" s="623">
        <v>44438</v>
      </c>
      <c r="S93" s="640"/>
      <c r="T93" s="711">
        <v>11000</v>
      </c>
      <c r="U93" s="743">
        <f>J93-T93</f>
        <v>8292.7443999999996</v>
      </c>
      <c r="V93" s="642">
        <v>44452</v>
      </c>
      <c r="W93" s="712" t="s">
        <v>1351</v>
      </c>
      <c r="X93" s="642">
        <v>44753</v>
      </c>
    </row>
    <row r="94" spans="1:24" s="653" customFormat="1" ht="82.5" customHeight="1">
      <c r="A94" s="640"/>
      <c r="B94" s="712" t="s">
        <v>1367</v>
      </c>
      <c r="C94" s="78"/>
      <c r="D94" s="641"/>
      <c r="E94" s="641"/>
      <c r="F94" s="641"/>
      <c r="G94" s="641"/>
      <c r="H94" s="641"/>
      <c r="I94" s="710">
        <v>1.5</v>
      </c>
      <c r="J94" s="733">
        <v>7282.7052000000003</v>
      </c>
      <c r="K94" s="640"/>
      <c r="L94" s="640"/>
      <c r="M94" s="640" t="s">
        <v>1368</v>
      </c>
      <c r="N94" s="642">
        <v>44389</v>
      </c>
      <c r="O94" s="642">
        <v>44412</v>
      </c>
      <c r="P94" s="640"/>
      <c r="Q94" s="640"/>
      <c r="R94" s="642">
        <v>44420</v>
      </c>
      <c r="S94" s="640"/>
      <c r="T94" s="753">
        <v>6982.7049999999999</v>
      </c>
      <c r="U94" s="754">
        <f>J94-T94</f>
        <v>300.0002000000004</v>
      </c>
      <c r="V94" s="642">
        <v>44427</v>
      </c>
      <c r="W94" s="712" t="s">
        <v>1369</v>
      </c>
      <c r="X94" s="642">
        <v>44634</v>
      </c>
    </row>
    <row r="95" spans="1:24" ht="15.75">
      <c r="A95" s="875" t="s">
        <v>1163</v>
      </c>
      <c r="B95" s="876"/>
      <c r="C95" s="876"/>
      <c r="D95" s="876"/>
      <c r="E95" s="876"/>
      <c r="F95" s="876"/>
      <c r="G95" s="876"/>
      <c r="H95" s="876"/>
      <c r="I95" s="876"/>
      <c r="J95" s="876"/>
      <c r="K95" s="876"/>
      <c r="L95" s="876"/>
      <c r="M95" s="876"/>
      <c r="N95" s="876"/>
      <c r="O95" s="876"/>
      <c r="P95" s="876"/>
      <c r="Q95" s="876"/>
      <c r="R95" s="876"/>
      <c r="S95" s="876"/>
      <c r="T95" s="876"/>
      <c r="U95" s="876"/>
      <c r="V95" s="876"/>
      <c r="W95" s="876"/>
      <c r="X95" s="877"/>
    </row>
    <row r="96" spans="1:24" ht="67.5">
      <c r="A96" s="621">
        <v>1</v>
      </c>
      <c r="B96" s="699" t="s">
        <v>1177</v>
      </c>
      <c r="C96" s="620"/>
      <c r="D96" s="620"/>
      <c r="E96" s="620"/>
      <c r="F96" s="620"/>
      <c r="G96" s="620"/>
      <c r="H96" s="620"/>
      <c r="I96" s="672">
        <v>0.1</v>
      </c>
      <c r="J96" s="692">
        <v>2631.2548900000002</v>
      </c>
      <c r="K96" s="621" t="s">
        <v>98</v>
      </c>
      <c r="L96" s="621" t="s">
        <v>1215</v>
      </c>
      <c r="M96" s="621" t="s">
        <v>1207</v>
      </c>
      <c r="N96" s="623">
        <v>44237</v>
      </c>
      <c r="O96" s="636">
        <v>44265</v>
      </c>
      <c r="P96" s="621"/>
      <c r="Q96" s="621">
        <v>7</v>
      </c>
      <c r="R96" s="623">
        <v>44270</v>
      </c>
      <c r="S96" s="616"/>
      <c r="T96" s="633">
        <v>1500</v>
      </c>
      <c r="U96" s="697">
        <v>1131.2548899999999</v>
      </c>
      <c r="V96" s="623">
        <v>44285</v>
      </c>
      <c r="W96" s="698" t="s">
        <v>1233</v>
      </c>
      <c r="X96" s="620"/>
    </row>
    <row r="97" spans="1:73" ht="70.5" customHeight="1">
      <c r="A97" s="621">
        <v>2</v>
      </c>
      <c r="B97" s="657" t="s">
        <v>1164</v>
      </c>
      <c r="C97" s="620"/>
      <c r="D97" s="620"/>
      <c r="E97" s="620"/>
      <c r="F97" s="620"/>
      <c r="G97" s="620"/>
      <c r="H97" s="620"/>
      <c r="I97" s="672">
        <v>0.1</v>
      </c>
      <c r="J97" s="692">
        <v>2213.5578500000001</v>
      </c>
      <c r="K97" s="621" t="s">
        <v>98</v>
      </c>
      <c r="L97" s="621" t="s">
        <v>1216</v>
      </c>
      <c r="M97" s="621" t="s">
        <v>1206</v>
      </c>
      <c r="N97" s="623">
        <v>44246</v>
      </c>
      <c r="O97" s="623">
        <v>44272</v>
      </c>
      <c r="P97" s="621"/>
      <c r="Q97" s="621">
        <v>5</v>
      </c>
      <c r="R97" s="623">
        <v>44277</v>
      </c>
      <c r="S97" s="616"/>
      <c r="T97" s="633">
        <v>2200</v>
      </c>
      <c r="U97" s="621">
        <v>13.55785</v>
      </c>
      <c r="V97" s="623">
        <v>44291</v>
      </c>
      <c r="W97" s="698" t="s">
        <v>1235</v>
      </c>
      <c r="X97" s="641"/>
      <c r="Y97" s="653"/>
      <c r="Z97" s="653"/>
      <c r="AA97" s="653"/>
    </row>
    <row r="98" spans="1:73" s="676" customFormat="1" ht="87.75" customHeight="1">
      <c r="A98" s="621">
        <v>3</v>
      </c>
      <c r="B98" s="657" t="s">
        <v>1178</v>
      </c>
      <c r="C98" s="616"/>
      <c r="D98" s="616"/>
      <c r="E98" s="616"/>
      <c r="F98" s="616"/>
      <c r="G98" s="616"/>
      <c r="H98" s="616"/>
      <c r="I98" s="672">
        <v>10</v>
      </c>
      <c r="J98" s="674">
        <v>559.38120000000004</v>
      </c>
      <c r="K98" s="616"/>
      <c r="L98" s="616"/>
      <c r="M98" s="616"/>
      <c r="N98" s="616"/>
      <c r="O98" s="616"/>
      <c r="P98" s="616"/>
      <c r="Q98" s="616"/>
      <c r="R98" s="616"/>
      <c r="S98" s="616"/>
      <c r="T98" s="675">
        <f>J98</f>
        <v>559.38120000000004</v>
      </c>
      <c r="U98" s="616"/>
      <c r="V98" s="616"/>
      <c r="W98" s="673" t="s">
        <v>1165</v>
      </c>
      <c r="X98" s="642">
        <v>44277</v>
      </c>
      <c r="Y98" s="653"/>
      <c r="Z98" s="653"/>
      <c r="AA98" s="653"/>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6"/>
      <c r="AY98" s="716"/>
      <c r="AZ98" s="716"/>
      <c r="BA98" s="716"/>
      <c r="BB98" s="716"/>
      <c r="BC98" s="716"/>
      <c r="BD98" s="716"/>
      <c r="BE98" s="716"/>
      <c r="BF98" s="716"/>
      <c r="BG98" s="716"/>
      <c r="BH98" s="716"/>
      <c r="BI98" s="716"/>
      <c r="BJ98" s="716"/>
      <c r="BK98" s="716"/>
      <c r="BL98" s="716"/>
      <c r="BM98" s="716"/>
      <c r="BN98" s="716"/>
      <c r="BO98" s="716"/>
      <c r="BP98" s="716"/>
      <c r="BQ98" s="716"/>
      <c r="BR98" s="716"/>
      <c r="BS98" s="716"/>
      <c r="BT98" s="716"/>
      <c r="BU98" s="716"/>
    </row>
    <row r="99" spans="1:73" s="676" customFormat="1" ht="60.75" customHeight="1">
      <c r="A99" s="621">
        <v>4</v>
      </c>
      <c r="B99" s="677" t="s">
        <v>1179</v>
      </c>
      <c r="C99" s="616"/>
      <c r="D99" s="616"/>
      <c r="E99" s="616"/>
      <c r="F99" s="616"/>
      <c r="G99" s="616"/>
      <c r="H99" s="616"/>
      <c r="I99" s="678">
        <v>5</v>
      </c>
      <c r="J99" s="674">
        <v>481.8768</v>
      </c>
      <c r="K99" s="616"/>
      <c r="L99" s="616"/>
      <c r="M99" s="616"/>
      <c r="N99" s="616"/>
      <c r="O99" s="616"/>
      <c r="P99" s="616"/>
      <c r="Q99" s="616"/>
      <c r="R99" s="616"/>
      <c r="S99" s="616"/>
      <c r="T99" s="675">
        <f>J99</f>
        <v>481.8768</v>
      </c>
      <c r="U99" s="616"/>
      <c r="V99" s="616"/>
      <c r="W99" s="673" t="s">
        <v>1166</v>
      </c>
      <c r="X99" s="642">
        <v>44270</v>
      </c>
      <c r="Y99" s="653"/>
      <c r="Z99" s="653"/>
      <c r="AA99" s="653"/>
      <c r="AB99" s="716"/>
      <c r="AC99" s="716"/>
      <c r="AD99" s="716"/>
      <c r="AE99" s="716"/>
      <c r="AF99" s="716"/>
      <c r="AG99" s="716"/>
      <c r="AH99" s="716"/>
      <c r="AI99" s="716"/>
      <c r="AJ99" s="716"/>
      <c r="AK99" s="716"/>
      <c r="AL99" s="716"/>
      <c r="AM99" s="716"/>
      <c r="AN99" s="716"/>
      <c r="AO99" s="716"/>
      <c r="AP99" s="716"/>
      <c r="AQ99" s="716"/>
      <c r="AR99" s="716"/>
      <c r="AS99" s="716"/>
      <c r="AT99" s="716"/>
      <c r="AU99" s="716"/>
      <c r="AV99" s="716"/>
      <c r="AW99" s="716"/>
      <c r="AX99" s="716"/>
      <c r="AY99" s="716"/>
      <c r="AZ99" s="716"/>
      <c r="BA99" s="716"/>
      <c r="BB99" s="716"/>
      <c r="BC99" s="716"/>
      <c r="BD99" s="716"/>
      <c r="BE99" s="716"/>
      <c r="BF99" s="716"/>
      <c r="BG99" s="716"/>
      <c r="BH99" s="716"/>
      <c r="BI99" s="716"/>
      <c r="BJ99" s="716"/>
      <c r="BK99" s="716"/>
      <c r="BL99" s="716"/>
      <c r="BM99" s="716"/>
      <c r="BN99" s="716"/>
      <c r="BO99" s="716"/>
      <c r="BP99" s="716"/>
      <c r="BQ99" s="716"/>
      <c r="BR99" s="716"/>
      <c r="BS99" s="716"/>
      <c r="BT99" s="716"/>
      <c r="BU99" s="716"/>
    </row>
    <row r="100" spans="1:73" ht="80.849999999999994" customHeight="1">
      <c r="A100" s="656">
        <v>5</v>
      </c>
      <c r="B100" s="662" t="s">
        <v>1186</v>
      </c>
      <c r="C100" s="620"/>
      <c r="D100" s="620"/>
      <c r="E100" s="620"/>
      <c r="F100" s="620"/>
      <c r="G100" s="620"/>
      <c r="H100" s="620"/>
      <c r="I100" s="689">
        <v>3.98</v>
      </c>
      <c r="J100" s="690">
        <v>3195.8280599999998</v>
      </c>
      <c r="K100" s="621" t="s">
        <v>98</v>
      </c>
      <c r="L100" s="621" t="s">
        <v>1225</v>
      </c>
      <c r="M100" s="728" t="s">
        <v>1204</v>
      </c>
      <c r="N100" s="623">
        <v>44247</v>
      </c>
      <c r="O100" s="623">
        <v>44273</v>
      </c>
      <c r="P100" s="621"/>
      <c r="Q100" s="621">
        <v>7</v>
      </c>
      <c r="R100" s="623">
        <v>44280</v>
      </c>
      <c r="S100" s="621"/>
      <c r="T100" s="675">
        <v>2000</v>
      </c>
      <c r="U100" s="621">
        <v>1195.8280600000001</v>
      </c>
      <c r="V100" s="623">
        <v>44292</v>
      </c>
      <c r="W100" s="629" t="s">
        <v>1237</v>
      </c>
      <c r="X100" s="642">
        <v>44367</v>
      </c>
      <c r="Y100" s="653"/>
      <c r="Z100" s="653"/>
      <c r="AA100" s="653"/>
    </row>
    <row r="101" spans="1:73" ht="80.849999999999994" customHeight="1">
      <c r="A101" s="744"/>
      <c r="B101" s="748" t="s">
        <v>1360</v>
      </c>
      <c r="C101" s="641"/>
      <c r="D101" s="641"/>
      <c r="E101" s="641"/>
      <c r="F101" s="641"/>
      <c r="G101" s="641"/>
      <c r="H101" s="641"/>
      <c r="I101" s="689">
        <v>2.9</v>
      </c>
      <c r="J101" s="757">
        <v>3351.3852000000002</v>
      </c>
      <c r="K101" s="728" t="s">
        <v>98</v>
      </c>
      <c r="L101" s="728"/>
      <c r="M101" s="728" t="s">
        <v>1376</v>
      </c>
      <c r="N101" s="623">
        <v>44442</v>
      </c>
      <c r="O101" s="642">
        <v>44467</v>
      </c>
      <c r="P101" s="640"/>
      <c r="Q101" s="640"/>
      <c r="R101" s="642">
        <v>44470</v>
      </c>
      <c r="S101" s="640"/>
      <c r="T101" s="747"/>
      <c r="U101" s="640"/>
      <c r="V101" s="642">
        <v>44488</v>
      </c>
      <c r="W101" s="710"/>
      <c r="X101" s="642">
        <v>44669</v>
      </c>
      <c r="Y101" s="653"/>
      <c r="Z101" s="653"/>
      <c r="AA101" s="653"/>
    </row>
    <row r="102" spans="1:73" ht="80.849999999999994" customHeight="1">
      <c r="A102" s="744"/>
      <c r="B102" s="748" t="s">
        <v>1361</v>
      </c>
      <c r="C102" s="641"/>
      <c r="D102" s="641"/>
      <c r="E102" s="641"/>
      <c r="F102" s="641"/>
      <c r="G102" s="641"/>
      <c r="H102" s="641"/>
      <c r="I102" s="746">
        <v>9</v>
      </c>
      <c r="J102" s="755">
        <v>9392.3148000000001</v>
      </c>
      <c r="K102" s="728" t="s">
        <v>98</v>
      </c>
      <c r="L102" s="640"/>
      <c r="M102" s="640"/>
      <c r="N102" s="642"/>
      <c r="O102" s="642"/>
      <c r="P102" s="640"/>
      <c r="Q102" s="640"/>
      <c r="R102" s="642"/>
      <c r="S102" s="640"/>
      <c r="T102" s="747"/>
      <c r="U102" s="640"/>
      <c r="V102" s="642"/>
      <c r="W102" s="710"/>
      <c r="X102" s="642"/>
      <c r="Y102" s="653"/>
      <c r="Z102" s="653"/>
      <c r="AA102" s="653"/>
    </row>
    <row r="103" spans="1:73" ht="117.75" customHeight="1">
      <c r="A103" s="744"/>
      <c r="B103" s="748" t="s">
        <v>1374</v>
      </c>
      <c r="C103" s="641"/>
      <c r="D103" s="641"/>
      <c r="E103" s="641"/>
      <c r="F103" s="641"/>
      <c r="G103" s="641"/>
      <c r="H103" s="641"/>
      <c r="I103" s="746">
        <v>25.54</v>
      </c>
      <c r="J103" s="757">
        <v>20950.3632</v>
      </c>
      <c r="K103" s="728" t="s">
        <v>98</v>
      </c>
      <c r="L103" s="728"/>
      <c r="M103" s="728" t="s">
        <v>1375</v>
      </c>
      <c r="N103" s="623">
        <v>44447</v>
      </c>
      <c r="O103" s="642">
        <v>44473</v>
      </c>
      <c r="P103" s="640"/>
      <c r="Q103" s="640"/>
      <c r="R103" s="642">
        <v>44476</v>
      </c>
      <c r="S103" s="640"/>
      <c r="T103" s="747"/>
      <c r="U103" s="640"/>
      <c r="V103" s="642">
        <v>44464</v>
      </c>
      <c r="W103" s="710"/>
      <c r="X103" s="642">
        <v>44726</v>
      </c>
      <c r="Y103" s="653"/>
      <c r="Z103" s="653"/>
      <c r="AA103" s="653"/>
    </row>
    <row r="104" spans="1:73" ht="15.75" customHeight="1">
      <c r="A104" s="855" t="s">
        <v>1167</v>
      </c>
      <c r="B104" s="856"/>
      <c r="C104" s="856"/>
      <c r="D104" s="856"/>
      <c r="E104" s="856"/>
      <c r="F104" s="856"/>
      <c r="G104" s="856"/>
      <c r="H104" s="856"/>
      <c r="I104" s="856"/>
      <c r="J104" s="856"/>
      <c r="K104" s="856"/>
      <c r="L104" s="856"/>
      <c r="M104" s="856"/>
      <c r="N104" s="856"/>
      <c r="O104" s="856"/>
      <c r="P104" s="856"/>
      <c r="Q104" s="856"/>
      <c r="R104" s="856"/>
      <c r="S104" s="856"/>
      <c r="T104" s="856"/>
      <c r="U104" s="856"/>
      <c r="V104" s="856"/>
      <c r="W104" s="856"/>
      <c r="X104" s="857"/>
    </row>
    <row r="105" spans="1:73" ht="87.75" customHeight="1">
      <c r="A105" s="621">
        <v>1</v>
      </c>
      <c r="B105" s="664" t="s">
        <v>1168</v>
      </c>
      <c r="C105" s="616"/>
      <c r="D105" s="616"/>
      <c r="E105" s="616"/>
      <c r="F105" s="616"/>
      <c r="G105" s="616"/>
      <c r="H105" s="616"/>
      <c r="I105" s="665">
        <v>14.863</v>
      </c>
      <c r="J105" s="666">
        <v>3397.7766700000002</v>
      </c>
      <c r="K105" s="616"/>
      <c r="L105" s="616"/>
      <c r="M105" s="616"/>
      <c r="N105" s="616"/>
      <c r="O105" s="616"/>
      <c r="P105" s="616"/>
      <c r="Q105" s="616"/>
      <c r="R105" s="616"/>
      <c r="S105" s="616"/>
      <c r="T105" s="632">
        <v>1350</v>
      </c>
      <c r="U105" s="616"/>
      <c r="V105" s="616"/>
      <c r="W105" s="667" t="s">
        <v>1172</v>
      </c>
      <c r="X105" s="695" t="s">
        <v>1181</v>
      </c>
    </row>
    <row r="106" spans="1:73" ht="72" customHeight="1">
      <c r="A106" s="621">
        <v>2</v>
      </c>
      <c r="B106" s="668" t="s">
        <v>1169</v>
      </c>
      <c r="C106" s="616"/>
      <c r="D106" s="616"/>
      <c r="E106" s="616"/>
      <c r="F106" s="616"/>
      <c r="G106" s="616"/>
      <c r="H106" s="616"/>
      <c r="I106" s="665">
        <v>17.8</v>
      </c>
      <c r="J106" s="669">
        <v>5604.7920000000004</v>
      </c>
      <c r="K106" s="616"/>
      <c r="L106" s="616"/>
      <c r="M106" s="616"/>
      <c r="N106" s="616"/>
      <c r="O106" s="616"/>
      <c r="P106" s="616"/>
      <c r="Q106" s="616"/>
      <c r="R106" s="616"/>
      <c r="S106" s="616"/>
      <c r="T106" s="632">
        <v>1100</v>
      </c>
      <c r="U106" s="616"/>
      <c r="V106" s="616"/>
      <c r="W106" s="670" t="s">
        <v>1173</v>
      </c>
      <c r="X106" s="695" t="s">
        <v>1182</v>
      </c>
    </row>
    <row r="107" spans="1:73" ht="49.5" customHeight="1">
      <c r="A107" s="621">
        <v>3</v>
      </c>
      <c r="B107" s="671" t="s">
        <v>1170</v>
      </c>
      <c r="C107" s="616"/>
      <c r="D107" s="616"/>
      <c r="E107" s="616"/>
      <c r="F107" s="616"/>
      <c r="G107" s="616"/>
      <c r="H107" s="616"/>
      <c r="I107" s="672">
        <v>7</v>
      </c>
      <c r="J107" s="667">
        <v>595</v>
      </c>
      <c r="K107" s="616"/>
      <c r="L107" s="616"/>
      <c r="M107" s="616"/>
      <c r="N107" s="616"/>
      <c r="O107" s="616"/>
      <c r="P107" s="616"/>
      <c r="Q107" s="616"/>
      <c r="R107" s="616"/>
      <c r="S107" s="616"/>
      <c r="T107" s="632">
        <f>J107</f>
        <v>595</v>
      </c>
      <c r="U107" s="616"/>
      <c r="V107" s="616"/>
      <c r="W107" s="673" t="s">
        <v>1174</v>
      </c>
      <c r="X107" s="696">
        <v>44291</v>
      </c>
    </row>
    <row r="108" spans="1:73" ht="50.25" customHeight="1">
      <c r="A108" s="621">
        <v>4</v>
      </c>
      <c r="B108" s="671" t="s">
        <v>1171</v>
      </c>
      <c r="C108" s="616"/>
      <c r="D108" s="616"/>
      <c r="E108" s="616"/>
      <c r="F108" s="616"/>
      <c r="G108" s="616"/>
      <c r="H108" s="616"/>
      <c r="I108" s="672">
        <v>7</v>
      </c>
      <c r="J108" s="667">
        <v>595</v>
      </c>
      <c r="K108" s="616"/>
      <c r="L108" s="621" t="s">
        <v>1227</v>
      </c>
      <c r="M108" s="616"/>
      <c r="N108" s="623">
        <v>44286</v>
      </c>
      <c r="O108" s="623">
        <v>44294</v>
      </c>
      <c r="P108" s="621"/>
      <c r="Q108" s="621"/>
      <c r="R108" s="623">
        <v>44298</v>
      </c>
      <c r="S108" s="616"/>
      <c r="T108" s="632">
        <f>J108</f>
        <v>595</v>
      </c>
      <c r="U108" s="616"/>
      <c r="V108" s="616"/>
      <c r="W108" s="673" t="s">
        <v>1175</v>
      </c>
      <c r="X108" s="696">
        <v>44312</v>
      </c>
    </row>
    <row r="109" spans="1:73" ht="45">
      <c r="A109" s="617">
        <v>5</v>
      </c>
      <c r="B109" s="749" t="s">
        <v>1362</v>
      </c>
      <c r="C109" s="726"/>
      <c r="D109" s="726"/>
      <c r="E109" s="726"/>
      <c r="F109" s="726"/>
      <c r="G109" s="726"/>
      <c r="H109" s="726"/>
      <c r="I109" s="645">
        <v>14.05</v>
      </c>
      <c r="J109" s="627">
        <v>1100</v>
      </c>
      <c r="K109" s="616"/>
      <c r="L109" s="616"/>
      <c r="M109" s="728" t="s">
        <v>1370</v>
      </c>
      <c r="N109" s="623">
        <v>44427</v>
      </c>
      <c r="O109" s="623">
        <v>44449</v>
      </c>
      <c r="P109" s="616"/>
      <c r="Q109" s="728">
        <v>7</v>
      </c>
      <c r="R109" s="623">
        <v>44454</v>
      </c>
      <c r="S109" s="726"/>
      <c r="T109" s="726"/>
      <c r="U109" s="726"/>
      <c r="V109" s="726"/>
      <c r="W109" s="726"/>
      <c r="X109" s="624">
        <v>44545</v>
      </c>
    </row>
    <row r="110" spans="1:73" ht="67.5">
      <c r="A110" s="726"/>
      <c r="B110" s="749" t="s">
        <v>1363</v>
      </c>
      <c r="C110" s="726"/>
      <c r="D110" s="726"/>
      <c r="E110" s="726"/>
      <c r="F110" s="726"/>
      <c r="G110" s="726"/>
      <c r="H110" s="726"/>
      <c r="I110" s="728">
        <v>10.82</v>
      </c>
      <c r="J110" s="632">
        <v>1116.6666700000001</v>
      </c>
      <c r="K110" s="616"/>
      <c r="L110" s="616"/>
      <c r="M110" s="728" t="s">
        <v>1372</v>
      </c>
      <c r="N110" s="623">
        <v>44427</v>
      </c>
      <c r="O110" s="623">
        <v>44452</v>
      </c>
      <c r="P110" s="616"/>
      <c r="Q110" s="728">
        <v>6</v>
      </c>
      <c r="R110" s="623">
        <v>44459</v>
      </c>
      <c r="S110" s="726"/>
      <c r="T110" s="726"/>
      <c r="U110" s="726"/>
      <c r="V110" s="726"/>
      <c r="W110" s="726"/>
      <c r="X110" s="624">
        <v>44545</v>
      </c>
    </row>
    <row r="111" spans="1:73" ht="78.75">
      <c r="A111" s="726"/>
      <c r="B111" s="749" t="s">
        <v>1364</v>
      </c>
      <c r="C111" s="726"/>
      <c r="D111" s="726"/>
      <c r="E111" s="726"/>
      <c r="F111" s="726"/>
      <c r="G111" s="726"/>
      <c r="H111" s="726"/>
      <c r="I111" s="728">
        <v>24.515000000000001</v>
      </c>
      <c r="J111" s="675">
        <v>3373.3519999999999</v>
      </c>
      <c r="K111" s="616"/>
      <c r="L111" s="616"/>
      <c r="M111" s="728" t="s">
        <v>1371</v>
      </c>
      <c r="N111" s="623">
        <v>44428</v>
      </c>
      <c r="O111" s="623">
        <v>44452</v>
      </c>
      <c r="P111" s="616"/>
      <c r="Q111" s="728">
        <v>3</v>
      </c>
      <c r="R111" s="623">
        <v>44455</v>
      </c>
      <c r="S111" s="726"/>
      <c r="T111" s="726"/>
      <c r="U111" s="726"/>
      <c r="V111" s="726"/>
      <c r="W111" s="726"/>
      <c r="X111" s="624">
        <v>44545</v>
      </c>
    </row>
    <row r="112" spans="1:73" ht="45">
      <c r="A112" s="726"/>
      <c r="B112" s="749" t="s">
        <v>1365</v>
      </c>
      <c r="C112" s="726"/>
      <c r="D112" s="726"/>
      <c r="E112" s="726"/>
      <c r="F112" s="726"/>
      <c r="G112" s="726"/>
      <c r="H112" s="726"/>
      <c r="I112" s="728">
        <v>6.13E-2</v>
      </c>
      <c r="J112" s="756">
        <v>4268.8633300000001</v>
      </c>
      <c r="K112" s="616"/>
      <c r="L112" s="616"/>
      <c r="M112" s="728" t="s">
        <v>1373</v>
      </c>
      <c r="N112" s="623">
        <v>44427</v>
      </c>
      <c r="O112" s="623">
        <v>44454</v>
      </c>
      <c r="P112" s="616"/>
      <c r="Q112" s="728">
        <v>5</v>
      </c>
      <c r="R112" s="623">
        <v>44459</v>
      </c>
      <c r="S112" s="726"/>
      <c r="T112" s="726"/>
      <c r="U112" s="726"/>
      <c r="V112" s="726"/>
      <c r="W112" s="726"/>
      <c r="X112" s="624">
        <v>44545</v>
      </c>
    </row>
    <row r="113" spans="1:24">
      <c r="A113" s="726"/>
      <c r="B113" s="726"/>
      <c r="C113" s="726"/>
      <c r="D113" s="726"/>
      <c r="E113" s="726"/>
      <c r="F113" s="726"/>
      <c r="G113" s="726"/>
      <c r="H113" s="726"/>
      <c r="I113" s="617"/>
      <c r="J113" s="750"/>
      <c r="K113" s="726"/>
      <c r="L113" s="726"/>
      <c r="M113" s="726"/>
      <c r="N113" s="726"/>
      <c r="O113" s="726"/>
      <c r="P113" s="726"/>
      <c r="Q113" s="726"/>
      <c r="R113" s="617"/>
      <c r="S113" s="726"/>
      <c r="T113" s="726"/>
      <c r="U113" s="726"/>
      <c r="V113" s="726"/>
      <c r="W113" s="726"/>
      <c r="X113" s="617"/>
    </row>
    <row r="114" spans="1:24">
      <c r="A114" s="726"/>
      <c r="B114" s="726"/>
      <c r="C114" s="726"/>
      <c r="D114" s="726"/>
      <c r="E114" s="726"/>
      <c r="F114" s="726"/>
      <c r="G114" s="726"/>
      <c r="H114" s="726"/>
      <c r="I114" s="617"/>
      <c r="J114" s="750"/>
      <c r="K114" s="726"/>
      <c r="L114" s="726"/>
      <c r="M114" s="726"/>
      <c r="N114" s="726"/>
      <c r="O114" s="726"/>
      <c r="P114" s="726"/>
      <c r="Q114" s="726"/>
      <c r="R114" s="617"/>
      <c r="S114" s="726"/>
      <c r="T114" s="726"/>
      <c r="U114" s="726"/>
      <c r="V114" s="726"/>
      <c r="W114" s="726"/>
      <c r="X114" s="617"/>
    </row>
  </sheetData>
  <mergeCells count="37">
    <mergeCell ref="J2:J3"/>
    <mergeCell ref="D1:H1"/>
    <mergeCell ref="I1:I3"/>
    <mergeCell ref="R2:S2"/>
    <mergeCell ref="T2:T3"/>
    <mergeCell ref="L2:L3"/>
    <mergeCell ref="N2:N3"/>
    <mergeCell ref="A95:X95"/>
    <mergeCell ref="A104:X104"/>
    <mergeCell ref="A61:X61"/>
    <mergeCell ref="J77:J79"/>
    <mergeCell ref="T77:T79"/>
    <mergeCell ref="U77:U79"/>
    <mergeCell ref="W77:W79"/>
    <mergeCell ref="P77:P79"/>
    <mergeCell ref="S77:S79"/>
    <mergeCell ref="M77:M79"/>
    <mergeCell ref="N77:N79"/>
    <mergeCell ref="O77:O79"/>
    <mergeCell ref="Q77:Q79"/>
    <mergeCell ref="R77:R79"/>
    <mergeCell ref="U2:U3"/>
    <mergeCell ref="V2:W2"/>
    <mergeCell ref="A86:X86"/>
    <mergeCell ref="X2:X3"/>
    <mergeCell ref="K2:K3"/>
    <mergeCell ref="O2:P2"/>
    <mergeCell ref="A64:X64"/>
    <mergeCell ref="M2:M3"/>
    <mergeCell ref="B5:W5"/>
    <mergeCell ref="A40:X40"/>
    <mergeCell ref="A68:X68"/>
    <mergeCell ref="V77:V79"/>
    <mergeCell ref="A1:A3"/>
    <mergeCell ref="B1:B3"/>
    <mergeCell ref="C1:C3"/>
    <mergeCell ref="J1:X1"/>
  </mergeCells>
  <conditionalFormatting sqref="X105:X108 B90:B94 B100:B103 B84:B85">
    <cfRule type="cellIs" dxfId="21" priority="29" stopIfTrue="1" operator="equal">
      <formula>0</formula>
    </cfRule>
  </conditionalFormatting>
  <conditionalFormatting sqref="B90:B94 B100:B103 B84:B85">
    <cfRule type="cellIs" dxfId="20" priority="28" operator="equal">
      <formula>0</formula>
    </cfRule>
  </conditionalFormatting>
  <conditionalFormatting sqref="B101">
    <cfRule type="cellIs" dxfId="19" priority="20" stopIfTrue="1" operator="equal">
      <formula>0</formula>
    </cfRule>
  </conditionalFormatting>
  <conditionalFormatting sqref="B101">
    <cfRule type="cellIs" dxfId="18" priority="19" operator="equal">
      <formula>0</formula>
    </cfRule>
  </conditionalFormatting>
  <conditionalFormatting sqref="B102">
    <cfRule type="cellIs" dxfId="17" priority="18" stopIfTrue="1" operator="equal">
      <formula>0</formula>
    </cfRule>
  </conditionalFormatting>
  <conditionalFormatting sqref="B102">
    <cfRule type="cellIs" dxfId="16" priority="17" operator="equal">
      <formula>0</formula>
    </cfRule>
  </conditionalFormatting>
  <conditionalFormatting sqref="B103">
    <cfRule type="cellIs" dxfId="15" priority="16" stopIfTrue="1" operator="equal">
      <formula>0</formula>
    </cfRule>
  </conditionalFormatting>
  <conditionalFormatting sqref="B103">
    <cfRule type="cellIs" dxfId="14" priority="15" operator="equal">
      <formula>0</formula>
    </cfRule>
  </conditionalFormatting>
  <conditionalFormatting sqref="B109">
    <cfRule type="cellIs" dxfId="13" priority="14" stopIfTrue="1" operator="equal">
      <formula>0</formula>
    </cfRule>
  </conditionalFormatting>
  <conditionalFormatting sqref="B109">
    <cfRule type="cellIs" dxfId="12" priority="13" operator="equal">
      <formula>0</formula>
    </cfRule>
  </conditionalFormatting>
  <conditionalFormatting sqref="B110">
    <cfRule type="cellIs" dxfId="11" priority="12" stopIfTrue="1" operator="equal">
      <formula>0</formula>
    </cfRule>
  </conditionalFormatting>
  <conditionalFormatting sqref="B110">
    <cfRule type="cellIs" dxfId="10" priority="11" operator="equal">
      <formula>0</formula>
    </cfRule>
  </conditionalFormatting>
  <conditionalFormatting sqref="B111">
    <cfRule type="cellIs" dxfId="9" priority="10" stopIfTrue="1" operator="equal">
      <formula>0</formula>
    </cfRule>
  </conditionalFormatting>
  <conditionalFormatting sqref="B111">
    <cfRule type="cellIs" dxfId="8" priority="9" operator="equal">
      <formula>0</formula>
    </cfRule>
  </conditionalFormatting>
  <conditionalFormatting sqref="B112">
    <cfRule type="cellIs" dxfId="7" priority="8" stopIfTrue="1" operator="equal">
      <formula>0</formula>
    </cfRule>
  </conditionalFormatting>
  <conditionalFormatting sqref="B112">
    <cfRule type="cellIs" dxfId="6" priority="7" operator="equal">
      <formula>0</formula>
    </cfRule>
  </conditionalFormatting>
  <conditionalFormatting sqref="B85">
    <cfRule type="cellIs" dxfId="5" priority="6" stopIfTrue="1" operator="equal">
      <formula>0</formula>
    </cfRule>
  </conditionalFormatting>
  <conditionalFormatting sqref="B85">
    <cfRule type="cellIs" dxfId="4" priority="5" operator="equal">
      <formula>0</formula>
    </cfRule>
  </conditionalFormatting>
  <conditionalFormatting sqref="B85">
    <cfRule type="cellIs" dxfId="3" priority="4" stopIfTrue="1" operator="equal">
      <formula>0</formula>
    </cfRule>
  </conditionalFormatting>
  <conditionalFormatting sqref="B85">
    <cfRule type="cellIs" dxfId="2" priority="3" operator="equal">
      <formula>0</formula>
    </cfRule>
  </conditionalFormatting>
  <conditionalFormatting sqref="B94">
    <cfRule type="cellIs" dxfId="1" priority="2" stopIfTrue="1" operator="equal">
      <formula>0</formula>
    </cfRule>
  </conditionalFormatting>
  <conditionalFormatting sqref="B94">
    <cfRule type="cellIs" dxfId="0" priority="1" operator="equal">
      <formula>0</formula>
    </cfRule>
  </conditionalFormatting>
  <pageMargins left="0.31496062992125984" right="0.31496062992125984" top="0.35433070866141736" bottom="0.35433070866141736" header="0.31496062992125984" footer="0.31496062992125984"/>
  <pageSetup paperSize="9" scale="20" fitToHeight="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N403"/>
  <sheetViews>
    <sheetView tabSelected="1" zoomScale="110" zoomScaleNormal="110" workbookViewId="0">
      <selection activeCell="G11" sqref="G11"/>
    </sheetView>
  </sheetViews>
  <sheetFormatPr defaultRowHeight="15"/>
  <cols>
    <col min="1" max="1" width="6" style="921" customWidth="1"/>
    <col min="2" max="2" width="60" style="766" customWidth="1"/>
    <col min="3" max="3" width="19.5703125" style="766" customWidth="1"/>
    <col min="4" max="5" width="19.28515625" style="766" customWidth="1"/>
    <col min="6" max="6" width="15.140625" customWidth="1"/>
    <col min="7" max="7" width="15" customWidth="1"/>
    <col min="8" max="8" width="13" customWidth="1"/>
    <col min="9" max="9" width="19.85546875" style="619" customWidth="1"/>
    <col min="10" max="10" width="18" style="763" customWidth="1"/>
    <col min="11" max="11" width="12.5703125" style="619" customWidth="1"/>
    <col min="12" max="12" width="13.28515625" style="619" customWidth="1"/>
    <col min="13" max="13" width="56" style="619" customWidth="1"/>
    <col min="14" max="14" width="9.140625" style="619" customWidth="1"/>
    <col min="15" max="16384" width="9.140625" style="619"/>
  </cols>
  <sheetData>
    <row r="1" spans="1:14" s="758" customFormat="1" ht="42" customHeight="1">
      <c r="A1" s="901" t="s">
        <v>1386</v>
      </c>
      <c r="B1" s="902"/>
      <c r="C1" s="902"/>
      <c r="D1" s="902"/>
      <c r="E1" s="902"/>
      <c r="F1"/>
      <c r="G1"/>
      <c r="H1"/>
      <c r="I1" s="761"/>
      <c r="J1" s="762"/>
    </row>
    <row r="2" spans="1:14" ht="49.5" customHeight="1">
      <c r="A2" s="770" t="s">
        <v>1332</v>
      </c>
      <c r="B2" s="774" t="s">
        <v>1377</v>
      </c>
      <c r="C2" s="774" t="s">
        <v>1384</v>
      </c>
      <c r="D2" s="774" t="s">
        <v>1378</v>
      </c>
      <c r="E2" s="774" t="s">
        <v>1379</v>
      </c>
    </row>
    <row r="3" spans="1:14" ht="20.100000000000001" customHeight="1">
      <c r="A3" s="895" t="s">
        <v>1380</v>
      </c>
      <c r="B3" s="896"/>
      <c r="C3" s="896"/>
      <c r="D3" s="896"/>
      <c r="E3" s="896"/>
      <c r="I3"/>
      <c r="J3"/>
      <c r="K3"/>
      <c r="L3"/>
      <c r="M3"/>
    </row>
    <row r="4" spans="1:14" s="742" customFormat="1" ht="30" customHeight="1">
      <c r="A4" s="918">
        <v>1</v>
      </c>
      <c r="B4" s="772" t="s">
        <v>1387</v>
      </c>
      <c r="C4" s="775" t="s">
        <v>1388</v>
      </c>
      <c r="D4" s="777">
        <v>2.9670000000000001</v>
      </c>
      <c r="E4" s="773">
        <v>38.982181240000003</v>
      </c>
      <c r="F4"/>
      <c r="G4"/>
      <c r="H4"/>
      <c r="I4"/>
      <c r="J4"/>
      <c r="K4"/>
      <c r="L4"/>
      <c r="M4"/>
    </row>
    <row r="5" spans="1:14" s="742" customFormat="1" ht="30" customHeight="1">
      <c r="A5" s="918">
        <v>2</v>
      </c>
      <c r="B5" s="772" t="s">
        <v>1389</v>
      </c>
      <c r="C5" s="775" t="s">
        <v>1388</v>
      </c>
      <c r="D5" s="777">
        <v>7.3</v>
      </c>
      <c r="E5" s="773">
        <v>97.330600799999999</v>
      </c>
      <c r="F5"/>
      <c r="G5"/>
      <c r="H5"/>
      <c r="I5"/>
      <c r="J5"/>
      <c r="K5"/>
      <c r="L5"/>
      <c r="M5"/>
    </row>
    <row r="6" spans="1:14" s="742" customFormat="1" ht="30" customHeight="1">
      <c r="A6" s="918">
        <v>3</v>
      </c>
      <c r="B6" s="772" t="s">
        <v>1390</v>
      </c>
      <c r="C6" s="775" t="s">
        <v>1388</v>
      </c>
      <c r="D6" s="777">
        <v>10</v>
      </c>
      <c r="E6" s="773">
        <v>117.373779</v>
      </c>
      <c r="F6"/>
      <c r="G6"/>
      <c r="H6"/>
      <c r="I6"/>
      <c r="J6"/>
      <c r="K6"/>
      <c r="L6"/>
      <c r="M6"/>
    </row>
    <row r="7" spans="1:14" s="742" customFormat="1" ht="30" customHeight="1">
      <c r="A7" s="918">
        <v>4</v>
      </c>
      <c r="B7" s="772" t="s">
        <v>1391</v>
      </c>
      <c r="C7" s="775" t="s">
        <v>1392</v>
      </c>
      <c r="D7" s="777">
        <v>2</v>
      </c>
      <c r="E7" s="773">
        <v>56.167744800000001</v>
      </c>
      <c r="F7"/>
      <c r="G7"/>
      <c r="H7"/>
      <c r="I7"/>
      <c r="J7"/>
      <c r="K7"/>
      <c r="L7"/>
      <c r="M7"/>
    </row>
    <row r="8" spans="1:14" s="742" customFormat="1" ht="30" customHeight="1">
      <c r="A8" s="918">
        <v>5</v>
      </c>
      <c r="B8" s="772" t="s">
        <v>1391</v>
      </c>
      <c r="C8" s="775" t="s">
        <v>1388</v>
      </c>
      <c r="D8" s="777">
        <v>3.1850000000000001</v>
      </c>
      <c r="E8" s="773">
        <v>47.821181189999997</v>
      </c>
      <c r="F8"/>
      <c r="G8"/>
      <c r="H8"/>
      <c r="I8"/>
      <c r="J8"/>
      <c r="K8"/>
      <c r="L8"/>
      <c r="M8"/>
    </row>
    <row r="9" spans="1:14" s="742" customFormat="1" ht="30" customHeight="1">
      <c r="A9" s="918">
        <v>6</v>
      </c>
      <c r="B9" s="772" t="s">
        <v>1393</v>
      </c>
      <c r="C9" s="775" t="s">
        <v>1388</v>
      </c>
      <c r="D9" s="777">
        <v>4.5490000000000004</v>
      </c>
      <c r="E9" s="773">
        <v>62.509312799999996</v>
      </c>
      <c r="F9"/>
      <c r="G9"/>
      <c r="H9"/>
      <c r="I9"/>
      <c r="J9"/>
      <c r="K9"/>
      <c r="L9"/>
      <c r="M9"/>
    </row>
    <row r="10" spans="1:14" s="742" customFormat="1" ht="28.5" customHeight="1">
      <c r="A10" s="918">
        <v>7</v>
      </c>
      <c r="B10" s="772" t="s">
        <v>1394</v>
      </c>
      <c r="C10" s="775" t="s">
        <v>1388</v>
      </c>
      <c r="D10" s="777">
        <v>12.4</v>
      </c>
      <c r="E10" s="773">
        <v>229.78509</v>
      </c>
      <c r="F10"/>
      <c r="G10"/>
      <c r="H10"/>
      <c r="I10"/>
      <c r="J10"/>
      <c r="K10"/>
      <c r="L10"/>
      <c r="M10"/>
    </row>
    <row r="11" spans="1:14" s="742" customFormat="1" ht="28.5" customHeight="1">
      <c r="A11" s="918">
        <v>8</v>
      </c>
      <c r="B11" s="772" t="s">
        <v>1395</v>
      </c>
      <c r="C11" s="775" t="s">
        <v>1388</v>
      </c>
      <c r="D11" s="777">
        <v>6</v>
      </c>
      <c r="E11" s="773">
        <v>92.823520000000002</v>
      </c>
      <c r="F11"/>
      <c r="G11"/>
      <c r="H11"/>
      <c r="I11"/>
      <c r="J11"/>
      <c r="K11"/>
      <c r="L11"/>
      <c r="M11"/>
    </row>
    <row r="12" spans="1:14" s="742" customFormat="1" ht="28.5" customHeight="1">
      <c r="A12" s="918">
        <v>9</v>
      </c>
      <c r="B12" s="772" t="s">
        <v>1396</v>
      </c>
      <c r="C12" s="775" t="s">
        <v>1388</v>
      </c>
      <c r="D12" s="777">
        <v>5</v>
      </c>
      <c r="E12" s="773">
        <v>67.071864199999993</v>
      </c>
      <c r="F12"/>
      <c r="G12"/>
      <c r="H12"/>
      <c r="I12"/>
      <c r="J12"/>
      <c r="K12"/>
      <c r="L12"/>
      <c r="M12"/>
    </row>
    <row r="13" spans="1:14" s="742" customFormat="1" ht="28.5" customHeight="1">
      <c r="A13" s="918">
        <v>10</v>
      </c>
      <c r="B13" s="772" t="s">
        <v>1397</v>
      </c>
      <c r="C13" s="775" t="s">
        <v>1388</v>
      </c>
      <c r="D13" s="777">
        <v>5</v>
      </c>
      <c r="E13" s="773">
        <v>56.998128909999998</v>
      </c>
      <c r="F13"/>
      <c r="G13"/>
      <c r="H13"/>
      <c r="I13"/>
      <c r="J13"/>
      <c r="K13"/>
      <c r="L13"/>
      <c r="M13"/>
    </row>
    <row r="14" spans="1:14" s="742" customFormat="1" ht="39" customHeight="1">
      <c r="A14" s="918">
        <v>11</v>
      </c>
      <c r="B14" s="772" t="s">
        <v>1398</v>
      </c>
      <c r="C14" s="775" t="s">
        <v>1392</v>
      </c>
      <c r="D14" s="777">
        <v>4.3</v>
      </c>
      <c r="E14" s="773">
        <v>90.947075999999996</v>
      </c>
      <c r="F14"/>
      <c r="G14"/>
      <c r="H14"/>
      <c r="I14"/>
      <c r="J14"/>
      <c r="K14"/>
      <c r="L14"/>
      <c r="M14"/>
      <c r="N14" s="768"/>
    </row>
    <row r="15" spans="1:14" s="742" customFormat="1" ht="26.25" customHeight="1">
      <c r="A15" s="918">
        <v>12</v>
      </c>
      <c r="B15" s="772" t="s">
        <v>1399</v>
      </c>
      <c r="C15" s="775" t="s">
        <v>1388</v>
      </c>
      <c r="D15" s="777">
        <v>10</v>
      </c>
      <c r="E15" s="773">
        <v>210.18630196999999</v>
      </c>
      <c r="F15"/>
      <c r="G15"/>
      <c r="H15"/>
      <c r="I15"/>
      <c r="J15"/>
      <c r="K15"/>
      <c r="L15"/>
      <c r="M15"/>
      <c r="N15" s="768"/>
    </row>
    <row r="16" spans="1:14" s="742" customFormat="1" ht="27" customHeight="1">
      <c r="A16" s="918">
        <v>13</v>
      </c>
      <c r="B16" s="772" t="s">
        <v>1399</v>
      </c>
      <c r="C16" s="775" t="s">
        <v>1388</v>
      </c>
      <c r="D16" s="777">
        <v>3</v>
      </c>
      <c r="E16" s="773">
        <v>67.179839880000003</v>
      </c>
      <c r="F16"/>
      <c r="G16"/>
      <c r="H16"/>
      <c r="I16"/>
      <c r="J16"/>
      <c r="K16"/>
      <c r="L16"/>
      <c r="M16"/>
    </row>
    <row r="17" spans="1:13" s="742" customFormat="1" ht="43.5" customHeight="1">
      <c r="A17" s="918">
        <v>14</v>
      </c>
      <c r="B17" s="772" t="s">
        <v>1400</v>
      </c>
      <c r="C17" s="775" t="s">
        <v>1388</v>
      </c>
      <c r="D17" s="777">
        <v>3.5</v>
      </c>
      <c r="E17" s="773">
        <v>41.652938849999998</v>
      </c>
      <c r="F17"/>
      <c r="G17"/>
      <c r="H17"/>
      <c r="I17"/>
      <c r="J17"/>
      <c r="K17"/>
      <c r="L17"/>
      <c r="M17"/>
    </row>
    <row r="18" spans="1:13" s="742" customFormat="1" ht="24.75" customHeight="1">
      <c r="A18" s="918">
        <v>15</v>
      </c>
      <c r="B18" s="772" t="s">
        <v>1400</v>
      </c>
      <c r="C18" s="775" t="s">
        <v>1388</v>
      </c>
      <c r="D18" s="777">
        <v>1.83</v>
      </c>
      <c r="E18" s="773">
        <v>26.887627200000001</v>
      </c>
      <c r="F18"/>
      <c r="G18"/>
      <c r="H18"/>
      <c r="I18"/>
      <c r="J18"/>
      <c r="K18"/>
      <c r="L18"/>
      <c r="M18"/>
    </row>
    <row r="19" spans="1:13" s="742" customFormat="1" ht="20.25" customHeight="1">
      <c r="A19" s="918">
        <v>16</v>
      </c>
      <c r="B19" s="772" t="s">
        <v>1401</v>
      </c>
      <c r="C19" s="775" t="s">
        <v>1388</v>
      </c>
      <c r="D19" s="777">
        <v>5.7</v>
      </c>
      <c r="E19" s="773">
        <v>100.739265</v>
      </c>
      <c r="F19"/>
      <c r="G19"/>
      <c r="H19"/>
      <c r="I19"/>
      <c r="J19"/>
      <c r="K19"/>
      <c r="L19"/>
      <c r="M19"/>
    </row>
    <row r="20" spans="1:13" s="742" customFormat="1" ht="39" customHeight="1">
      <c r="A20" s="918">
        <v>17</v>
      </c>
      <c r="B20" s="772" t="s">
        <v>1402</v>
      </c>
      <c r="C20" s="775" t="s">
        <v>1422</v>
      </c>
      <c r="D20" s="777">
        <v>0.92900000000000005</v>
      </c>
      <c r="E20" s="773">
        <v>13.50822</v>
      </c>
      <c r="F20"/>
      <c r="G20"/>
      <c r="H20"/>
      <c r="I20"/>
      <c r="J20"/>
      <c r="K20"/>
      <c r="L20"/>
      <c r="M20"/>
    </row>
    <row r="21" spans="1:13" s="742" customFormat="1" ht="39" customHeight="1">
      <c r="A21" s="918">
        <v>18</v>
      </c>
      <c r="B21" s="772" t="s">
        <v>1403</v>
      </c>
      <c r="C21" s="775" t="s">
        <v>1388</v>
      </c>
      <c r="D21" s="777">
        <v>2</v>
      </c>
      <c r="E21" s="773">
        <v>31.984000000000002</v>
      </c>
      <c r="F21"/>
      <c r="G21"/>
      <c r="H21"/>
      <c r="I21"/>
      <c r="J21"/>
      <c r="K21"/>
      <c r="L21"/>
      <c r="M21"/>
    </row>
    <row r="22" spans="1:13" s="760" customFormat="1" ht="27" customHeight="1">
      <c r="A22" s="918">
        <v>19</v>
      </c>
      <c r="B22" s="772" t="s">
        <v>1404</v>
      </c>
      <c r="C22" s="775" t="s">
        <v>1388</v>
      </c>
      <c r="D22" s="777">
        <v>10</v>
      </c>
      <c r="E22" s="773">
        <v>122.11949885</v>
      </c>
      <c r="F22"/>
      <c r="G22"/>
      <c r="H22"/>
      <c r="I22"/>
      <c r="J22"/>
      <c r="K22"/>
      <c r="L22"/>
      <c r="M22"/>
    </row>
    <row r="23" spans="1:13" s="742" customFormat="1" ht="53.25" customHeight="1">
      <c r="A23" s="918">
        <v>20</v>
      </c>
      <c r="B23" s="772" t="s">
        <v>994</v>
      </c>
      <c r="C23" s="775" t="s">
        <v>1388</v>
      </c>
      <c r="D23" s="777">
        <v>9.1999999999999993</v>
      </c>
      <c r="E23" s="773">
        <v>125.6777232</v>
      </c>
      <c r="F23"/>
      <c r="G23"/>
      <c r="H23"/>
      <c r="I23"/>
      <c r="J23"/>
      <c r="K23"/>
      <c r="L23"/>
      <c r="M23"/>
    </row>
    <row r="24" spans="1:13" s="742" customFormat="1" ht="30.75" customHeight="1">
      <c r="A24" s="918">
        <v>21</v>
      </c>
      <c r="B24" s="772" t="s">
        <v>1405</v>
      </c>
      <c r="C24" s="775" t="s">
        <v>1388</v>
      </c>
      <c r="D24" s="777">
        <v>5</v>
      </c>
      <c r="E24" s="773">
        <v>82.032646220000004</v>
      </c>
      <c r="F24"/>
      <c r="G24"/>
      <c r="H24"/>
      <c r="I24"/>
      <c r="J24"/>
      <c r="K24"/>
      <c r="L24"/>
      <c r="M24"/>
    </row>
    <row r="25" spans="1:13" s="742" customFormat="1" ht="20.25" customHeight="1">
      <c r="A25" s="918">
        <v>22</v>
      </c>
      <c r="B25" s="772" t="s">
        <v>1406</v>
      </c>
      <c r="C25" s="775" t="s">
        <v>1388</v>
      </c>
      <c r="D25" s="777">
        <v>5</v>
      </c>
      <c r="E25" s="773">
        <v>85.184542570000005</v>
      </c>
      <c r="F25"/>
      <c r="G25"/>
      <c r="H25"/>
      <c r="I25"/>
      <c r="J25"/>
      <c r="K25"/>
      <c r="L25"/>
      <c r="M25"/>
    </row>
    <row r="26" spans="1:13" s="769" customFormat="1" ht="27.75" customHeight="1">
      <c r="A26" s="918">
        <v>23</v>
      </c>
      <c r="B26" s="772" t="s">
        <v>1407</v>
      </c>
      <c r="C26" s="775" t="s">
        <v>1388</v>
      </c>
      <c r="D26" s="777">
        <v>5</v>
      </c>
      <c r="E26" s="773">
        <v>88.999114800000001</v>
      </c>
      <c r="F26"/>
      <c r="G26"/>
      <c r="H26"/>
      <c r="I26"/>
      <c r="J26"/>
      <c r="K26"/>
      <c r="L26"/>
      <c r="M26"/>
    </row>
    <row r="27" spans="1:13" s="779" customFormat="1" ht="30.75" customHeight="1">
      <c r="A27" s="918">
        <v>24</v>
      </c>
      <c r="B27" s="772" t="s">
        <v>1408</v>
      </c>
      <c r="C27" s="775" t="s">
        <v>1388</v>
      </c>
      <c r="D27" s="777">
        <v>7.07</v>
      </c>
      <c r="E27" s="773">
        <v>96.118359600000005</v>
      </c>
      <c r="F27" s="778"/>
      <c r="G27" s="778"/>
      <c r="H27" s="778"/>
      <c r="I27" s="778"/>
      <c r="J27" s="778"/>
      <c r="K27" s="778"/>
      <c r="L27" s="778"/>
      <c r="M27" s="778"/>
    </row>
    <row r="28" spans="1:13" s="758" customFormat="1" ht="30" customHeight="1">
      <c r="A28" s="918">
        <v>25</v>
      </c>
      <c r="B28" s="772" t="s">
        <v>1409</v>
      </c>
      <c r="C28" s="775" t="s">
        <v>1388</v>
      </c>
      <c r="D28" s="777">
        <v>5</v>
      </c>
      <c r="E28" s="773">
        <v>43.892740000000003</v>
      </c>
      <c r="F28"/>
      <c r="G28"/>
      <c r="H28"/>
      <c r="I28"/>
      <c r="J28"/>
      <c r="K28"/>
      <c r="L28"/>
      <c r="M28"/>
    </row>
    <row r="29" spans="1:13" s="758" customFormat="1" ht="42" customHeight="1">
      <c r="A29" s="918">
        <v>26</v>
      </c>
      <c r="B29" s="772" t="s">
        <v>1410</v>
      </c>
      <c r="C29" s="775" t="s">
        <v>1388</v>
      </c>
      <c r="D29" s="777">
        <v>5</v>
      </c>
      <c r="E29" s="773">
        <v>47.164901139999998</v>
      </c>
      <c r="F29"/>
      <c r="G29"/>
      <c r="H29"/>
      <c r="I29"/>
      <c r="J29"/>
      <c r="K29"/>
      <c r="L29"/>
      <c r="M29"/>
    </row>
    <row r="30" spans="1:13" s="758" customFormat="1" ht="27.75" customHeight="1">
      <c r="A30" s="918">
        <v>27</v>
      </c>
      <c r="B30" s="772" t="s">
        <v>1411</v>
      </c>
      <c r="C30" s="775" t="s">
        <v>1388</v>
      </c>
      <c r="D30" s="777">
        <v>5</v>
      </c>
      <c r="E30" s="773">
        <v>55.003002000000002</v>
      </c>
      <c r="F30"/>
      <c r="G30"/>
      <c r="H30"/>
      <c r="I30"/>
      <c r="J30"/>
      <c r="K30"/>
      <c r="L30"/>
      <c r="M30"/>
    </row>
    <row r="31" spans="1:13" s="758" customFormat="1" ht="24.95" customHeight="1">
      <c r="A31" s="918">
        <v>28</v>
      </c>
      <c r="B31" s="772" t="s">
        <v>1412</v>
      </c>
      <c r="C31" s="775" t="s">
        <v>1388</v>
      </c>
      <c r="D31" s="777">
        <v>5</v>
      </c>
      <c r="E31" s="773">
        <v>48.293030000000002</v>
      </c>
      <c r="F31"/>
      <c r="G31"/>
      <c r="H31"/>
      <c r="I31"/>
      <c r="J31"/>
      <c r="K31"/>
      <c r="L31"/>
      <c r="M31"/>
    </row>
    <row r="32" spans="1:13" s="767" customFormat="1" ht="28.5" customHeight="1">
      <c r="A32" s="918">
        <v>29</v>
      </c>
      <c r="B32" s="772" t="s">
        <v>1413</v>
      </c>
      <c r="C32" s="775" t="s">
        <v>1388</v>
      </c>
      <c r="D32" s="777">
        <v>5</v>
      </c>
      <c r="E32" s="773">
        <v>55.019284319999997</v>
      </c>
      <c r="F32"/>
      <c r="G32"/>
      <c r="H32"/>
      <c r="I32"/>
      <c r="J32"/>
      <c r="K32"/>
      <c r="L32"/>
      <c r="M32"/>
    </row>
    <row r="33" spans="1:13" s="767" customFormat="1" ht="18" customHeight="1">
      <c r="A33" s="918">
        <v>30</v>
      </c>
      <c r="B33" s="772" t="s">
        <v>1414</v>
      </c>
      <c r="C33" s="775" t="s">
        <v>1388</v>
      </c>
      <c r="D33" s="777">
        <v>5</v>
      </c>
      <c r="E33" s="773">
        <v>65.611080000000001</v>
      </c>
      <c r="F33"/>
      <c r="G33"/>
      <c r="H33"/>
      <c r="I33"/>
      <c r="J33"/>
      <c r="K33"/>
      <c r="L33"/>
      <c r="M33"/>
    </row>
    <row r="34" spans="1:13" s="758" customFormat="1" ht="25.5" customHeight="1">
      <c r="A34" s="918">
        <v>31</v>
      </c>
      <c r="B34" s="772" t="s">
        <v>1415</v>
      </c>
      <c r="C34" s="775" t="s">
        <v>1422</v>
      </c>
      <c r="D34" s="777">
        <v>12.885</v>
      </c>
      <c r="E34" s="773">
        <v>176.06758399999998</v>
      </c>
      <c r="F34"/>
      <c r="G34"/>
      <c r="H34"/>
      <c r="I34"/>
      <c r="J34"/>
      <c r="K34"/>
    </row>
    <row r="35" spans="1:13" s="758" customFormat="1" ht="17.25" customHeight="1">
      <c r="A35" s="918">
        <v>32</v>
      </c>
      <c r="B35" s="772" t="s">
        <v>1416</v>
      </c>
      <c r="C35" s="775" t="s">
        <v>1392</v>
      </c>
      <c r="D35" s="777">
        <v>10.7</v>
      </c>
      <c r="E35" s="773">
        <v>178.04503202999999</v>
      </c>
      <c r="F35" s="776"/>
      <c r="G35"/>
      <c r="H35"/>
      <c r="I35"/>
      <c r="J35"/>
      <c r="K35"/>
    </row>
    <row r="36" spans="1:13" s="758" customFormat="1" ht="16.5" customHeight="1">
      <c r="A36" s="918">
        <v>33</v>
      </c>
      <c r="B36" s="772" t="s">
        <v>1416</v>
      </c>
      <c r="C36" s="775" t="s">
        <v>1388</v>
      </c>
      <c r="D36" s="777">
        <v>10</v>
      </c>
      <c r="E36" s="773">
        <v>56.725425090000002</v>
      </c>
      <c r="F36" s="776"/>
      <c r="G36"/>
      <c r="H36"/>
      <c r="I36"/>
      <c r="J36"/>
      <c r="K36"/>
    </row>
    <row r="37" spans="1:13" s="767" customFormat="1" ht="25.5" customHeight="1">
      <c r="A37" s="918">
        <v>34</v>
      </c>
      <c r="B37" s="772" t="s">
        <v>1417</v>
      </c>
      <c r="C37" s="775" t="s">
        <v>1388</v>
      </c>
      <c r="D37" s="777">
        <v>17</v>
      </c>
      <c r="E37" s="773">
        <v>362.19890880000003</v>
      </c>
      <c r="F37" s="906"/>
      <c r="G37" s="906"/>
      <c r="H37" s="906"/>
      <c r="I37" s="906"/>
      <c r="J37" s="906"/>
      <c r="K37" s="906"/>
    </row>
    <row r="38" spans="1:13" s="767" customFormat="1" ht="25.5" customHeight="1">
      <c r="A38" s="918">
        <v>35</v>
      </c>
      <c r="B38" s="772" t="s">
        <v>1418</v>
      </c>
      <c r="C38" s="775" t="s">
        <v>1388</v>
      </c>
      <c r="D38" s="777">
        <v>8.5549999999999997</v>
      </c>
      <c r="E38" s="773">
        <v>140.00460609000001</v>
      </c>
      <c r="F38" s="906"/>
      <c r="G38" s="906"/>
      <c r="H38" s="906"/>
      <c r="I38" s="906"/>
      <c r="J38" s="906"/>
      <c r="K38" s="906"/>
    </row>
    <row r="39" spans="1:13" s="767" customFormat="1" ht="25.5" customHeight="1">
      <c r="A39" s="918">
        <v>36</v>
      </c>
      <c r="B39" s="772" t="s">
        <v>1419</v>
      </c>
      <c r="C39" s="775" t="s">
        <v>1388</v>
      </c>
      <c r="D39" s="777">
        <v>6.5</v>
      </c>
      <c r="E39" s="773">
        <v>112.92911653</v>
      </c>
      <c r="F39" s="906"/>
      <c r="G39" s="906"/>
      <c r="H39" s="906"/>
      <c r="I39" s="906"/>
      <c r="J39" s="906"/>
      <c r="K39" s="906"/>
    </row>
    <row r="40" spans="1:13" s="767" customFormat="1" ht="25.5" customHeight="1">
      <c r="A40" s="918">
        <v>37</v>
      </c>
      <c r="B40" s="772" t="s">
        <v>1420</v>
      </c>
      <c r="C40" s="775" t="s">
        <v>1388</v>
      </c>
      <c r="D40" s="777">
        <v>6</v>
      </c>
      <c r="E40" s="773">
        <v>130.51683933000001</v>
      </c>
      <c r="F40" s="906"/>
      <c r="G40" s="906"/>
      <c r="H40" s="906"/>
      <c r="I40" s="906"/>
      <c r="J40" s="906"/>
      <c r="K40" s="906"/>
    </row>
    <row r="41" spans="1:13" s="767" customFormat="1" ht="25.5" customHeight="1">
      <c r="A41" s="918">
        <v>38</v>
      </c>
      <c r="B41" s="772" t="s">
        <v>1421</v>
      </c>
      <c r="C41" s="775" t="s">
        <v>1388</v>
      </c>
      <c r="D41" s="777">
        <v>3.2</v>
      </c>
      <c r="E41" s="773">
        <v>39.62869748</v>
      </c>
      <c r="F41" s="906"/>
      <c r="G41" s="906"/>
      <c r="H41" s="906"/>
      <c r="I41" s="906"/>
      <c r="J41" s="906"/>
      <c r="K41" s="906"/>
    </row>
    <row r="42" spans="1:13" s="759" customFormat="1" ht="25.5" customHeight="1">
      <c r="A42" s="895" t="s">
        <v>1381</v>
      </c>
      <c r="B42" s="896"/>
      <c r="C42" s="896"/>
      <c r="D42" s="896"/>
      <c r="E42" s="897"/>
      <c r="F42"/>
      <c r="G42"/>
      <c r="H42"/>
      <c r="J42" s="771"/>
    </row>
    <row r="43" spans="1:13" s="758" customFormat="1" ht="34.5" customHeight="1">
      <c r="A43" s="918">
        <v>1</v>
      </c>
      <c r="B43" s="772" t="s">
        <v>1423</v>
      </c>
      <c r="C43" s="775" t="s">
        <v>1388</v>
      </c>
      <c r="D43" s="777">
        <v>0.7</v>
      </c>
      <c r="E43" s="773">
        <v>6.5490035999999998</v>
      </c>
      <c r="F43"/>
      <c r="G43"/>
      <c r="H43"/>
      <c r="I43" s="764"/>
      <c r="J43" s="764"/>
      <c r="K43" s="764"/>
    </row>
    <row r="44" spans="1:13" s="758" customFormat="1" ht="33" customHeight="1">
      <c r="A44" s="88">
        <v>2</v>
      </c>
      <c r="B44" s="772" t="s">
        <v>1424</v>
      </c>
      <c r="C44" s="775" t="s">
        <v>1388</v>
      </c>
      <c r="D44" s="777">
        <v>1.4</v>
      </c>
      <c r="E44" s="773">
        <v>27.443626800000001</v>
      </c>
      <c r="F44"/>
      <c r="G44"/>
      <c r="H44"/>
      <c r="I44" s="764"/>
      <c r="J44" s="764"/>
      <c r="K44" s="764"/>
    </row>
    <row r="45" spans="1:13" s="767" customFormat="1" ht="33" customHeight="1">
      <c r="A45" s="918">
        <v>3</v>
      </c>
      <c r="B45" s="772" t="s">
        <v>1425</v>
      </c>
      <c r="C45" s="775" t="s">
        <v>1388</v>
      </c>
      <c r="D45" s="777">
        <v>1.3</v>
      </c>
      <c r="E45" s="905">
        <v>18.801159339999998</v>
      </c>
      <c r="F45" s="907"/>
      <c r="G45" s="907"/>
      <c r="H45" s="907"/>
      <c r="I45" s="907"/>
      <c r="J45" s="907"/>
      <c r="K45" s="907"/>
    </row>
    <row r="46" spans="1:13" s="767" customFormat="1" ht="33" customHeight="1">
      <c r="A46" s="88">
        <v>4</v>
      </c>
      <c r="B46" s="772" t="s">
        <v>1426</v>
      </c>
      <c r="C46" s="775" t="s">
        <v>1388</v>
      </c>
      <c r="D46" s="777">
        <v>0.2</v>
      </c>
      <c r="E46" s="903"/>
      <c r="F46" s="907"/>
      <c r="G46" s="907"/>
      <c r="H46" s="907"/>
      <c r="I46" s="907"/>
      <c r="J46" s="907"/>
      <c r="K46" s="907"/>
    </row>
    <row r="47" spans="1:13" s="767" customFormat="1" ht="33" customHeight="1">
      <c r="A47" s="918">
        <v>5</v>
      </c>
      <c r="B47" s="772" t="s">
        <v>1427</v>
      </c>
      <c r="C47" s="775" t="s">
        <v>1388</v>
      </c>
      <c r="D47" s="777">
        <v>0.5</v>
      </c>
      <c r="E47" s="773">
        <v>9.9374631000000004</v>
      </c>
      <c r="F47" s="907"/>
      <c r="G47" s="907"/>
      <c r="H47" s="907"/>
      <c r="I47" s="907"/>
      <c r="J47" s="907"/>
      <c r="K47" s="907"/>
    </row>
    <row r="48" spans="1:13" s="767" customFormat="1" ht="33" customHeight="1">
      <c r="A48" s="88">
        <v>6</v>
      </c>
      <c r="B48" s="772" t="s">
        <v>1428</v>
      </c>
      <c r="C48" s="775" t="s">
        <v>1388</v>
      </c>
      <c r="D48" s="777">
        <v>1.5</v>
      </c>
      <c r="E48" s="773">
        <v>17.836756860000001</v>
      </c>
      <c r="F48" s="907"/>
      <c r="G48" s="907"/>
      <c r="H48" s="907"/>
      <c r="I48" s="907"/>
      <c r="J48" s="907"/>
      <c r="K48" s="907"/>
    </row>
    <row r="49" spans="1:11" s="767" customFormat="1" ht="33" customHeight="1">
      <c r="A49" s="918">
        <v>7</v>
      </c>
      <c r="B49" s="772" t="s">
        <v>1429</v>
      </c>
      <c r="C49" s="775" t="s">
        <v>1388</v>
      </c>
      <c r="D49" s="777">
        <v>2.4</v>
      </c>
      <c r="E49" s="773">
        <v>42.788964</v>
      </c>
      <c r="F49" s="907"/>
      <c r="G49" s="907"/>
      <c r="H49" s="907"/>
      <c r="I49" s="907"/>
      <c r="J49" s="907"/>
      <c r="K49" s="907"/>
    </row>
    <row r="50" spans="1:11" s="767" customFormat="1" ht="33" customHeight="1">
      <c r="A50" s="88">
        <v>8</v>
      </c>
      <c r="B50" s="772" t="s">
        <v>1430</v>
      </c>
      <c r="C50" s="775" t="s">
        <v>1388</v>
      </c>
      <c r="D50" s="777">
        <v>1.05</v>
      </c>
      <c r="E50" s="773">
        <v>14.303597999999999</v>
      </c>
      <c r="F50" s="907"/>
      <c r="G50" s="907"/>
      <c r="H50" s="907"/>
      <c r="I50" s="907"/>
      <c r="J50" s="907"/>
      <c r="K50" s="907"/>
    </row>
    <row r="51" spans="1:11" s="767" customFormat="1" ht="33" customHeight="1">
      <c r="A51" s="918">
        <v>9</v>
      </c>
      <c r="B51" s="772" t="s">
        <v>1431</v>
      </c>
      <c r="C51" s="775" t="s">
        <v>1388</v>
      </c>
      <c r="D51" s="777">
        <v>0.9</v>
      </c>
      <c r="E51" s="773">
        <v>13.161768410000001</v>
      </c>
      <c r="F51" s="907"/>
      <c r="G51" s="907"/>
      <c r="H51" s="907"/>
      <c r="I51" s="907"/>
      <c r="J51" s="907"/>
      <c r="K51" s="907"/>
    </row>
    <row r="52" spans="1:11" s="767" customFormat="1" ht="33" customHeight="1">
      <c r="A52" s="88">
        <v>10</v>
      </c>
      <c r="B52" s="772" t="s">
        <v>1432</v>
      </c>
      <c r="C52" s="775" t="s">
        <v>1388</v>
      </c>
      <c r="D52" s="777">
        <v>0.5</v>
      </c>
      <c r="E52" s="773">
        <v>11.224564000000001</v>
      </c>
      <c r="F52" s="907"/>
      <c r="G52" s="907"/>
      <c r="H52" s="907"/>
      <c r="I52" s="907"/>
      <c r="J52" s="907"/>
      <c r="K52" s="907"/>
    </row>
    <row r="53" spans="1:11" s="767" customFormat="1" ht="33" customHeight="1">
      <c r="A53" s="918">
        <v>11</v>
      </c>
      <c r="B53" s="772" t="s">
        <v>1433</v>
      </c>
      <c r="C53" s="775" t="s">
        <v>1388</v>
      </c>
      <c r="D53" s="777">
        <v>0.6</v>
      </c>
      <c r="E53" s="905">
        <v>66.26154056</v>
      </c>
      <c r="F53" s="907"/>
      <c r="G53" s="907"/>
      <c r="H53" s="907"/>
      <c r="I53" s="907"/>
      <c r="J53" s="907"/>
      <c r="K53" s="907"/>
    </row>
    <row r="54" spans="1:11" s="767" customFormat="1" ht="33" customHeight="1">
      <c r="A54" s="88">
        <v>12</v>
      </c>
      <c r="B54" s="772" t="s">
        <v>1434</v>
      </c>
      <c r="C54" s="775" t="s">
        <v>1388</v>
      </c>
      <c r="D54" s="777">
        <v>1.9</v>
      </c>
      <c r="E54" s="904"/>
      <c r="F54" s="907"/>
      <c r="G54" s="907"/>
      <c r="H54" s="907"/>
      <c r="I54" s="907"/>
      <c r="J54" s="907"/>
      <c r="K54" s="907"/>
    </row>
    <row r="55" spans="1:11" s="767" customFormat="1" ht="33" customHeight="1">
      <c r="A55" s="918">
        <v>13</v>
      </c>
      <c r="B55" s="772" t="s">
        <v>1435</v>
      </c>
      <c r="C55" s="775" t="s">
        <v>1388</v>
      </c>
      <c r="D55" s="777">
        <v>1.4</v>
      </c>
      <c r="E55" s="904"/>
      <c r="F55" s="907"/>
      <c r="G55" s="907"/>
      <c r="H55" s="907"/>
      <c r="I55" s="907"/>
      <c r="J55" s="907"/>
      <c r="K55" s="907"/>
    </row>
    <row r="56" spans="1:11" s="767" customFormat="1" ht="33" customHeight="1">
      <c r="A56" s="88">
        <v>14</v>
      </c>
      <c r="B56" s="772" t="s">
        <v>1436</v>
      </c>
      <c r="C56" s="775" t="s">
        <v>1388</v>
      </c>
      <c r="D56" s="777">
        <v>1</v>
      </c>
      <c r="E56" s="903"/>
      <c r="F56" s="907"/>
      <c r="G56" s="907"/>
      <c r="H56" s="907"/>
      <c r="I56" s="907"/>
      <c r="J56" s="907"/>
      <c r="K56" s="907"/>
    </row>
    <row r="57" spans="1:11" s="767" customFormat="1" ht="33" customHeight="1">
      <c r="A57" s="918">
        <v>15</v>
      </c>
      <c r="B57" s="772" t="s">
        <v>1437</v>
      </c>
      <c r="C57" s="775" t="s">
        <v>1388</v>
      </c>
      <c r="D57" s="777">
        <v>1.6</v>
      </c>
      <c r="E57" s="905">
        <v>47.920784400000009</v>
      </c>
      <c r="F57" s="907"/>
      <c r="G57" s="907"/>
      <c r="H57" s="907"/>
      <c r="I57" s="907"/>
      <c r="J57" s="907"/>
      <c r="K57" s="907"/>
    </row>
    <row r="58" spans="1:11" s="767" customFormat="1" ht="33" customHeight="1">
      <c r="A58" s="88">
        <v>16</v>
      </c>
      <c r="B58" s="772" t="s">
        <v>1438</v>
      </c>
      <c r="C58" s="775" t="s">
        <v>1388</v>
      </c>
      <c r="D58" s="777">
        <v>1.6</v>
      </c>
      <c r="E58" s="903"/>
      <c r="F58" s="907"/>
      <c r="G58" s="907"/>
      <c r="H58" s="907"/>
      <c r="I58" s="907"/>
      <c r="J58" s="907"/>
      <c r="K58" s="907"/>
    </row>
    <row r="59" spans="1:11" s="767" customFormat="1" ht="33" customHeight="1">
      <c r="A59" s="918">
        <v>17</v>
      </c>
      <c r="B59" s="772" t="s">
        <v>1439</v>
      </c>
      <c r="C59" s="775" t="s">
        <v>1422</v>
      </c>
      <c r="D59" s="777">
        <v>1.3</v>
      </c>
      <c r="E59" s="773">
        <v>64.815602999999996</v>
      </c>
      <c r="F59" s="907"/>
      <c r="G59" s="907"/>
      <c r="H59" s="907"/>
      <c r="I59" s="907"/>
      <c r="J59" s="907"/>
      <c r="K59" s="907"/>
    </row>
    <row r="60" spans="1:11" s="767" customFormat="1" ht="33" customHeight="1">
      <c r="A60" s="88">
        <v>18</v>
      </c>
      <c r="B60" s="772" t="s">
        <v>1440</v>
      </c>
      <c r="C60" s="780" t="s">
        <v>1385</v>
      </c>
      <c r="D60" s="777">
        <v>0.5</v>
      </c>
      <c r="E60" s="773">
        <v>36.476214200000001</v>
      </c>
      <c r="F60" s="907"/>
      <c r="G60" s="907"/>
      <c r="H60" s="907"/>
      <c r="I60" s="907"/>
      <c r="J60" s="907"/>
      <c r="K60" s="907"/>
    </row>
    <row r="61" spans="1:11" s="767" customFormat="1" ht="33" customHeight="1">
      <c r="A61" s="918">
        <v>19</v>
      </c>
      <c r="B61" s="772" t="s">
        <v>1441</v>
      </c>
      <c r="C61" s="780" t="s">
        <v>1385</v>
      </c>
      <c r="D61" s="777">
        <v>0.52</v>
      </c>
      <c r="E61" s="773">
        <v>54.943582800000001</v>
      </c>
      <c r="F61" s="907"/>
      <c r="G61" s="907"/>
      <c r="H61" s="907"/>
      <c r="I61" s="907"/>
      <c r="J61" s="907"/>
      <c r="K61" s="907"/>
    </row>
    <row r="62" spans="1:11" s="767" customFormat="1" ht="33" customHeight="1">
      <c r="A62" s="88">
        <v>20</v>
      </c>
      <c r="B62" s="772" t="s">
        <v>1442</v>
      </c>
      <c r="C62" s="775" t="s">
        <v>1388</v>
      </c>
      <c r="D62" s="777">
        <v>0.5</v>
      </c>
      <c r="E62" s="905">
        <v>42.402982890000004</v>
      </c>
      <c r="F62" s="907"/>
      <c r="G62" s="907"/>
      <c r="H62" s="907"/>
      <c r="I62" s="907"/>
      <c r="J62" s="907"/>
      <c r="K62" s="907"/>
    </row>
    <row r="63" spans="1:11" s="767" customFormat="1" ht="33" customHeight="1">
      <c r="A63" s="918">
        <v>21</v>
      </c>
      <c r="B63" s="772" t="s">
        <v>1443</v>
      </c>
      <c r="C63" s="775" t="s">
        <v>1388</v>
      </c>
      <c r="D63" s="777">
        <v>0.7</v>
      </c>
      <c r="E63" s="904"/>
      <c r="F63" s="907"/>
      <c r="G63" s="907"/>
      <c r="H63" s="907"/>
      <c r="I63" s="907"/>
      <c r="J63" s="907"/>
      <c r="K63" s="907"/>
    </row>
    <row r="64" spans="1:11" s="767" customFormat="1" ht="33" customHeight="1">
      <c r="A64" s="88">
        <v>22</v>
      </c>
      <c r="B64" s="772" t="s">
        <v>1444</v>
      </c>
      <c r="C64" s="775" t="s">
        <v>1388</v>
      </c>
      <c r="D64" s="777">
        <v>0.5</v>
      </c>
      <c r="E64" s="904"/>
      <c r="F64" s="907"/>
      <c r="G64" s="907"/>
      <c r="H64" s="907"/>
      <c r="I64" s="907"/>
      <c r="J64" s="907"/>
      <c r="K64" s="907"/>
    </row>
    <row r="65" spans="1:11" s="767" customFormat="1" ht="33" customHeight="1">
      <c r="A65" s="918">
        <v>23</v>
      </c>
      <c r="B65" s="772" t="s">
        <v>1445</v>
      </c>
      <c r="C65" s="775" t="s">
        <v>1388</v>
      </c>
      <c r="D65" s="777">
        <v>1.6</v>
      </c>
      <c r="E65" s="903"/>
      <c r="F65" s="907"/>
      <c r="G65" s="907"/>
      <c r="H65" s="907"/>
      <c r="I65" s="907"/>
      <c r="J65" s="907"/>
      <c r="K65" s="907"/>
    </row>
    <row r="66" spans="1:11" s="767" customFormat="1" ht="33" customHeight="1">
      <c r="A66" s="88">
        <v>24</v>
      </c>
      <c r="B66" s="772" t="s">
        <v>1446</v>
      </c>
      <c r="C66" s="775" t="s">
        <v>1388</v>
      </c>
      <c r="D66" s="777">
        <v>1.1000000000000001</v>
      </c>
      <c r="E66" s="905">
        <v>32.824648320000001</v>
      </c>
      <c r="F66" s="907"/>
      <c r="G66" s="907"/>
      <c r="H66" s="907"/>
      <c r="I66" s="907"/>
      <c r="J66" s="907"/>
      <c r="K66" s="907"/>
    </row>
    <row r="67" spans="1:11" s="767" customFormat="1" ht="33" customHeight="1">
      <c r="A67" s="918">
        <v>25</v>
      </c>
      <c r="B67" s="772" t="s">
        <v>1447</v>
      </c>
      <c r="C67" s="775" t="s">
        <v>1388</v>
      </c>
      <c r="D67" s="777">
        <v>0.2</v>
      </c>
      <c r="E67" s="904"/>
      <c r="F67" s="907"/>
      <c r="G67" s="907"/>
      <c r="H67" s="907"/>
      <c r="I67" s="907"/>
      <c r="J67" s="907"/>
      <c r="K67" s="907"/>
    </row>
    <row r="68" spans="1:11" s="767" customFormat="1" ht="33" customHeight="1">
      <c r="A68" s="88">
        <v>26</v>
      </c>
      <c r="B68" s="772" t="s">
        <v>1448</v>
      </c>
      <c r="C68" s="775" t="s">
        <v>1388</v>
      </c>
      <c r="D68" s="777">
        <v>1.3</v>
      </c>
      <c r="E68" s="903"/>
      <c r="F68" s="907"/>
      <c r="G68" s="907"/>
      <c r="H68" s="907"/>
      <c r="I68" s="907"/>
      <c r="J68" s="907"/>
      <c r="K68" s="907"/>
    </row>
    <row r="69" spans="1:11" s="767" customFormat="1" ht="33" customHeight="1">
      <c r="A69" s="918">
        <v>27</v>
      </c>
      <c r="B69" s="772" t="s">
        <v>1451</v>
      </c>
      <c r="C69" s="775" t="s">
        <v>1388</v>
      </c>
      <c r="D69" s="777">
        <v>0.4</v>
      </c>
      <c r="E69" s="905">
        <v>23.161340199999998</v>
      </c>
      <c r="F69" s="908"/>
      <c r="G69" s="908"/>
      <c r="H69" s="908"/>
      <c r="I69" s="908"/>
      <c r="J69" s="908"/>
      <c r="K69" s="908"/>
    </row>
    <row r="70" spans="1:11" s="767" customFormat="1" ht="33" customHeight="1">
      <c r="A70" s="88">
        <v>28</v>
      </c>
      <c r="B70" s="772" t="s">
        <v>1452</v>
      </c>
      <c r="C70" s="775" t="s">
        <v>1388</v>
      </c>
      <c r="D70" s="777">
        <v>0.4</v>
      </c>
      <c r="E70" s="904"/>
      <c r="F70" s="908"/>
      <c r="G70" s="908"/>
      <c r="H70" s="908"/>
      <c r="I70" s="908"/>
      <c r="J70" s="908"/>
      <c r="K70" s="908"/>
    </row>
    <row r="71" spans="1:11" s="767" customFormat="1" ht="33" customHeight="1">
      <c r="A71" s="918">
        <v>29</v>
      </c>
      <c r="B71" s="772" t="s">
        <v>1453</v>
      </c>
      <c r="C71" s="775" t="s">
        <v>1388</v>
      </c>
      <c r="D71" s="777">
        <v>0.45</v>
      </c>
      <c r="E71" s="904"/>
      <c r="F71" s="908"/>
      <c r="G71" s="908"/>
      <c r="H71" s="908"/>
      <c r="I71" s="908"/>
      <c r="J71" s="908"/>
      <c r="K71" s="908"/>
    </row>
    <row r="72" spans="1:11" s="767" customFormat="1" ht="33" customHeight="1">
      <c r="A72" s="88">
        <v>30</v>
      </c>
      <c r="B72" s="772" t="s">
        <v>1454</v>
      </c>
      <c r="C72" s="775" t="s">
        <v>1388</v>
      </c>
      <c r="D72" s="777">
        <v>0.3</v>
      </c>
      <c r="E72" s="903"/>
      <c r="F72" s="908"/>
      <c r="G72" s="908"/>
      <c r="H72" s="908"/>
      <c r="I72" s="908"/>
      <c r="J72" s="908"/>
      <c r="K72" s="908"/>
    </row>
    <row r="73" spans="1:11" s="767" customFormat="1" ht="33" customHeight="1">
      <c r="A73" s="918">
        <v>31</v>
      </c>
      <c r="B73" s="772" t="s">
        <v>1455</v>
      </c>
      <c r="C73" s="775" t="s">
        <v>1388</v>
      </c>
      <c r="D73" s="777">
        <v>0.6</v>
      </c>
      <c r="E73" s="905">
        <v>49.037076019999994</v>
      </c>
      <c r="F73" s="908"/>
      <c r="G73" s="908"/>
      <c r="H73" s="908"/>
      <c r="I73" s="908"/>
      <c r="J73" s="908"/>
      <c r="K73" s="908"/>
    </row>
    <row r="74" spans="1:11" s="767" customFormat="1" ht="33" customHeight="1">
      <c r="A74" s="88">
        <v>32</v>
      </c>
      <c r="B74" s="772" t="s">
        <v>1456</v>
      </c>
      <c r="C74" s="775" t="s">
        <v>1388</v>
      </c>
      <c r="D74" s="777">
        <v>1.8</v>
      </c>
      <c r="E74" s="903"/>
      <c r="F74" s="908"/>
      <c r="G74" s="908"/>
      <c r="H74" s="908"/>
      <c r="I74" s="908"/>
      <c r="J74" s="908"/>
      <c r="K74" s="908"/>
    </row>
    <row r="75" spans="1:11" s="767" customFormat="1" ht="33" customHeight="1">
      <c r="A75" s="918">
        <v>33</v>
      </c>
      <c r="B75" s="772" t="s">
        <v>1457</v>
      </c>
      <c r="C75" s="775" t="s">
        <v>1388</v>
      </c>
      <c r="D75" s="777">
        <v>0.25</v>
      </c>
      <c r="E75" s="773">
        <v>3.4707845399999999</v>
      </c>
      <c r="F75" s="908"/>
      <c r="G75" s="908"/>
      <c r="H75" s="908"/>
      <c r="I75" s="908"/>
      <c r="J75" s="908"/>
      <c r="K75" s="908"/>
    </row>
    <row r="76" spans="1:11" s="767" customFormat="1" ht="33" customHeight="1">
      <c r="A76" s="88">
        <v>34</v>
      </c>
      <c r="B76" s="772" t="s">
        <v>1458</v>
      </c>
      <c r="C76" s="775" t="s">
        <v>1388</v>
      </c>
      <c r="D76" s="777">
        <v>0.45</v>
      </c>
      <c r="E76" s="773">
        <v>5.9642941299999999</v>
      </c>
      <c r="F76" s="908"/>
      <c r="G76" s="908"/>
      <c r="H76" s="908"/>
      <c r="I76" s="908"/>
      <c r="J76" s="908"/>
      <c r="K76" s="908"/>
    </row>
    <row r="77" spans="1:11" s="767" customFormat="1" ht="33" customHeight="1">
      <c r="A77" s="918">
        <v>35</v>
      </c>
      <c r="B77" s="772" t="s">
        <v>1450</v>
      </c>
      <c r="C77" s="780" t="s">
        <v>1383</v>
      </c>
      <c r="D77" s="777"/>
      <c r="E77" s="773">
        <v>4.085</v>
      </c>
      <c r="F77" s="908"/>
      <c r="G77" s="908"/>
      <c r="H77" s="908"/>
      <c r="I77" s="908"/>
      <c r="J77" s="908"/>
      <c r="K77" s="908"/>
    </row>
    <row r="78" spans="1:11" s="767" customFormat="1" ht="33" customHeight="1">
      <c r="A78" s="88">
        <v>36</v>
      </c>
      <c r="B78" s="772" t="s">
        <v>1449</v>
      </c>
      <c r="C78" s="780" t="s">
        <v>1383</v>
      </c>
      <c r="D78" s="777"/>
      <c r="E78" s="773">
        <v>3.2875416</v>
      </c>
      <c r="F78" s="908"/>
      <c r="G78" s="908"/>
      <c r="H78" s="908"/>
      <c r="I78" s="908"/>
      <c r="J78" s="908"/>
      <c r="K78" s="908"/>
    </row>
    <row r="79" spans="1:11" s="759" customFormat="1" ht="24.95" customHeight="1">
      <c r="A79" s="898" t="s">
        <v>1382</v>
      </c>
      <c r="B79" s="899"/>
      <c r="C79" s="899"/>
      <c r="D79" s="899"/>
      <c r="E79" s="900"/>
      <c r="F79"/>
      <c r="G79"/>
      <c r="H79"/>
      <c r="I79" s="588"/>
      <c r="J79" s="588"/>
      <c r="K79" s="588"/>
    </row>
    <row r="80" spans="1:11" s="759" customFormat="1" ht="24.95" customHeight="1">
      <c r="A80" s="909">
        <v>1</v>
      </c>
      <c r="B80" s="916" t="s">
        <v>1459</v>
      </c>
      <c r="C80" s="780" t="s">
        <v>1388</v>
      </c>
      <c r="D80" s="777">
        <v>0.45100000000000001</v>
      </c>
      <c r="E80" s="912">
        <v>127.8447516</v>
      </c>
      <c r="F80" s="911"/>
      <c r="G80" s="911"/>
      <c r="H80" s="911"/>
      <c r="I80" s="588"/>
      <c r="J80" s="588"/>
      <c r="K80" s="588"/>
    </row>
    <row r="81" spans="1:11" s="759" customFormat="1" ht="24.95" customHeight="1">
      <c r="A81" s="909">
        <v>2</v>
      </c>
      <c r="B81" s="916" t="s">
        <v>1460</v>
      </c>
      <c r="C81" s="780" t="s">
        <v>1388</v>
      </c>
      <c r="D81" s="777">
        <v>0.58599999999999997</v>
      </c>
      <c r="E81" s="912"/>
      <c r="F81" s="911"/>
      <c r="G81" s="911"/>
      <c r="H81" s="911"/>
      <c r="I81" s="588"/>
      <c r="J81" s="588"/>
      <c r="K81" s="588"/>
    </row>
    <row r="82" spans="1:11" s="759" customFormat="1" ht="24.95" customHeight="1">
      <c r="A82" s="909">
        <v>3</v>
      </c>
      <c r="B82" s="917" t="s">
        <v>1461</v>
      </c>
      <c r="C82" s="780" t="s">
        <v>1388</v>
      </c>
      <c r="D82" s="777">
        <v>0.63</v>
      </c>
      <c r="E82" s="912"/>
      <c r="F82" s="911"/>
      <c r="G82" s="911"/>
      <c r="H82" s="911"/>
      <c r="I82" s="588"/>
      <c r="J82" s="588"/>
      <c r="K82" s="588"/>
    </row>
    <row r="83" spans="1:11" s="759" customFormat="1" ht="24.95" customHeight="1">
      <c r="A83" s="909">
        <v>4</v>
      </c>
      <c r="B83" s="917" t="s">
        <v>1462</v>
      </c>
      <c r="C83" s="780" t="s">
        <v>1388</v>
      </c>
      <c r="D83" s="777">
        <v>0.66200000000000003</v>
      </c>
      <c r="E83" s="912"/>
      <c r="F83" s="911"/>
      <c r="G83" s="911"/>
      <c r="H83" s="911"/>
      <c r="I83" s="588"/>
      <c r="J83" s="588"/>
      <c r="K83" s="588"/>
    </row>
    <row r="84" spans="1:11" s="759" customFormat="1" ht="24.95" customHeight="1">
      <c r="A84" s="909">
        <v>5</v>
      </c>
      <c r="B84" s="917" t="s">
        <v>1463</v>
      </c>
      <c r="C84" s="780" t="s">
        <v>1388</v>
      </c>
      <c r="D84" s="777">
        <v>0.34499999999999997</v>
      </c>
      <c r="E84" s="912"/>
      <c r="F84" s="911"/>
      <c r="G84" s="911"/>
      <c r="H84" s="911"/>
      <c r="I84" s="588"/>
      <c r="J84" s="588"/>
      <c r="K84" s="588"/>
    </row>
    <row r="85" spans="1:11" s="759" customFormat="1" ht="24.95" customHeight="1">
      <c r="A85" s="909">
        <v>6</v>
      </c>
      <c r="B85" s="917" t="s">
        <v>1464</v>
      </c>
      <c r="C85" s="780" t="s">
        <v>1388</v>
      </c>
      <c r="D85" s="777">
        <v>0.42599999999999999</v>
      </c>
      <c r="E85" s="912"/>
      <c r="F85" s="911"/>
      <c r="G85" s="911"/>
      <c r="H85" s="911"/>
      <c r="I85" s="588"/>
      <c r="J85" s="588"/>
      <c r="K85" s="588"/>
    </row>
    <row r="86" spans="1:11" s="759" customFormat="1" ht="24.95" customHeight="1">
      <c r="A86" s="909">
        <v>7</v>
      </c>
      <c r="B86" s="917" t="s">
        <v>1465</v>
      </c>
      <c r="C86" s="780" t="s">
        <v>1388</v>
      </c>
      <c r="D86" s="777">
        <v>0.89400000000000002</v>
      </c>
      <c r="E86" s="912"/>
      <c r="F86" s="911"/>
      <c r="G86" s="911"/>
      <c r="H86" s="911"/>
      <c r="I86" s="588"/>
      <c r="J86" s="588"/>
      <c r="K86" s="588"/>
    </row>
    <row r="87" spans="1:11" s="759" customFormat="1" ht="24.95" customHeight="1">
      <c r="A87" s="909">
        <v>8</v>
      </c>
      <c r="B87" s="917" t="s">
        <v>1466</v>
      </c>
      <c r="C87" s="780" t="s">
        <v>1388</v>
      </c>
      <c r="D87" s="777">
        <v>0.20100000000000001</v>
      </c>
      <c r="E87" s="912"/>
      <c r="F87" s="911"/>
      <c r="G87" s="911"/>
      <c r="H87" s="911"/>
      <c r="I87" s="588"/>
      <c r="J87" s="588"/>
      <c r="K87" s="588"/>
    </row>
    <row r="88" spans="1:11" s="759" customFormat="1" ht="24.95" customHeight="1">
      <c r="A88" s="909">
        <v>9</v>
      </c>
      <c r="B88" s="917" t="s">
        <v>1467</v>
      </c>
      <c r="C88" s="780" t="s">
        <v>1388</v>
      </c>
      <c r="D88" s="777">
        <v>0.4</v>
      </c>
      <c r="E88" s="912"/>
      <c r="F88" s="911"/>
      <c r="G88" s="911"/>
      <c r="H88" s="911"/>
      <c r="I88" s="588"/>
      <c r="J88" s="588"/>
      <c r="K88" s="588"/>
    </row>
    <row r="89" spans="1:11" s="759" customFormat="1" ht="24.95" customHeight="1">
      <c r="A89" s="909">
        <v>10</v>
      </c>
      <c r="B89" s="917" t="s">
        <v>1468</v>
      </c>
      <c r="C89" s="780" t="s">
        <v>1388</v>
      </c>
      <c r="D89" s="777">
        <v>1.2749999999999999</v>
      </c>
      <c r="E89" s="912"/>
      <c r="F89" s="911"/>
      <c r="G89" s="911"/>
      <c r="H89" s="911"/>
      <c r="I89" s="588"/>
      <c r="J89" s="588"/>
      <c r="K89" s="588"/>
    </row>
    <row r="90" spans="1:11" s="759" customFormat="1" ht="24.95" customHeight="1">
      <c r="A90" s="909">
        <v>11</v>
      </c>
      <c r="B90" s="917" t="s">
        <v>1469</v>
      </c>
      <c r="C90" s="780" t="s">
        <v>1388</v>
      </c>
      <c r="D90" s="777">
        <v>0.29599999999999999</v>
      </c>
      <c r="E90" s="912"/>
      <c r="F90" s="911"/>
      <c r="G90" s="911"/>
      <c r="H90" s="911"/>
      <c r="I90" s="588"/>
      <c r="J90" s="588"/>
      <c r="K90" s="588"/>
    </row>
    <row r="91" spans="1:11" s="759" customFormat="1" ht="24.95" customHeight="1">
      <c r="A91" s="909">
        <v>12</v>
      </c>
      <c r="B91" s="917" t="s">
        <v>1470</v>
      </c>
      <c r="C91" s="780" t="s">
        <v>1388</v>
      </c>
      <c r="D91" s="777">
        <v>2</v>
      </c>
      <c r="E91" s="912"/>
      <c r="F91" s="911"/>
      <c r="G91" s="911"/>
      <c r="H91" s="911"/>
      <c r="I91" s="588"/>
      <c r="J91" s="588"/>
      <c r="K91" s="588"/>
    </row>
    <row r="92" spans="1:11" s="759" customFormat="1" ht="24.95" customHeight="1">
      <c r="A92" s="909">
        <v>13</v>
      </c>
      <c r="B92" s="917" t="s">
        <v>1471</v>
      </c>
      <c r="C92" s="780" t="s">
        <v>1388</v>
      </c>
      <c r="D92" s="777">
        <v>0.254</v>
      </c>
      <c r="E92" s="912"/>
      <c r="F92" s="911"/>
      <c r="G92" s="911"/>
      <c r="H92" s="911"/>
      <c r="I92" s="588"/>
      <c r="J92" s="588"/>
      <c r="K92" s="588"/>
    </row>
    <row r="93" spans="1:11" s="759" customFormat="1" ht="24.95" customHeight="1">
      <c r="A93" s="909">
        <v>14</v>
      </c>
      <c r="B93" s="917" t="s">
        <v>1472</v>
      </c>
      <c r="C93" s="780" t="s">
        <v>1388</v>
      </c>
      <c r="D93" s="777">
        <v>0.222</v>
      </c>
      <c r="E93" s="912"/>
      <c r="F93" s="911"/>
      <c r="G93" s="911"/>
      <c r="H93" s="911"/>
      <c r="I93" s="588"/>
      <c r="J93" s="588"/>
      <c r="K93" s="588"/>
    </row>
    <row r="94" spans="1:11" s="759" customFormat="1" ht="24.95" customHeight="1">
      <c r="A94" s="909">
        <v>15</v>
      </c>
      <c r="B94" s="917" t="s">
        <v>1473</v>
      </c>
      <c r="C94" s="780" t="s">
        <v>1388</v>
      </c>
      <c r="D94" s="777">
        <v>0.27800000000000002</v>
      </c>
      <c r="E94" s="912">
        <v>107.38631999</v>
      </c>
      <c r="F94" s="911"/>
      <c r="G94" s="911"/>
      <c r="H94" s="911"/>
      <c r="I94" s="588"/>
      <c r="J94" s="588"/>
      <c r="K94" s="588"/>
    </row>
    <row r="95" spans="1:11" s="759" customFormat="1" ht="24.95" customHeight="1">
      <c r="A95" s="909">
        <v>16</v>
      </c>
      <c r="B95" s="917" t="s">
        <v>1474</v>
      </c>
      <c r="C95" s="780" t="s">
        <v>1388</v>
      </c>
      <c r="D95" s="777">
        <v>0.29499999999999998</v>
      </c>
      <c r="E95" s="912"/>
      <c r="F95" s="911"/>
      <c r="G95" s="911"/>
      <c r="H95" s="911"/>
      <c r="I95" s="588"/>
      <c r="J95" s="588"/>
      <c r="K95" s="588"/>
    </row>
    <row r="96" spans="1:11" s="759" customFormat="1" ht="24.95" customHeight="1">
      <c r="A96" s="909">
        <v>17</v>
      </c>
      <c r="B96" s="917" t="s">
        <v>1475</v>
      </c>
      <c r="C96" s="780" t="s">
        <v>1388</v>
      </c>
      <c r="D96" s="777">
        <v>0.308</v>
      </c>
      <c r="E96" s="912"/>
      <c r="F96" s="911"/>
      <c r="G96" s="911"/>
      <c r="H96" s="911"/>
      <c r="I96" s="588"/>
      <c r="J96" s="588"/>
      <c r="K96" s="588"/>
    </row>
    <row r="97" spans="1:11" s="759" customFormat="1" ht="24.95" customHeight="1">
      <c r="A97" s="909">
        <v>18</v>
      </c>
      <c r="B97" s="917" t="s">
        <v>1476</v>
      </c>
      <c r="C97" s="780" t="s">
        <v>1388</v>
      </c>
      <c r="D97" s="777">
        <v>0.3</v>
      </c>
      <c r="E97" s="912"/>
      <c r="F97" s="911"/>
      <c r="G97" s="911"/>
      <c r="H97" s="911"/>
      <c r="I97" s="588"/>
      <c r="J97" s="588"/>
      <c r="K97" s="588"/>
    </row>
    <row r="98" spans="1:11" s="759" customFormat="1" ht="24.95" customHeight="1">
      <c r="A98" s="909">
        <v>19</v>
      </c>
      <c r="B98" s="917" t="s">
        <v>1477</v>
      </c>
      <c r="C98" s="780" t="s">
        <v>1388</v>
      </c>
      <c r="D98" s="777">
        <v>0.5</v>
      </c>
      <c r="E98" s="912"/>
      <c r="F98" s="911"/>
      <c r="G98" s="911"/>
      <c r="H98" s="911"/>
      <c r="I98" s="588"/>
      <c r="J98" s="588"/>
      <c r="K98" s="588"/>
    </row>
    <row r="99" spans="1:11" s="759" customFormat="1" ht="24.95" customHeight="1">
      <c r="A99" s="909">
        <v>20</v>
      </c>
      <c r="B99" s="917" t="s">
        <v>1478</v>
      </c>
      <c r="C99" s="780" t="s">
        <v>1388</v>
      </c>
      <c r="D99" s="777">
        <v>0.4</v>
      </c>
      <c r="E99" s="912"/>
      <c r="F99" s="911"/>
      <c r="G99" s="911"/>
      <c r="H99" s="911"/>
      <c r="I99" s="588"/>
      <c r="J99" s="588"/>
      <c r="K99" s="588"/>
    </row>
    <row r="100" spans="1:11" s="759" customFormat="1" ht="24.95" customHeight="1">
      <c r="A100" s="909">
        <v>21</v>
      </c>
      <c r="B100" s="917" t="s">
        <v>1479</v>
      </c>
      <c r="C100" s="780" t="s">
        <v>1388</v>
      </c>
      <c r="D100" s="777">
        <v>0.2</v>
      </c>
      <c r="E100" s="912"/>
      <c r="F100" s="911"/>
      <c r="G100" s="911"/>
      <c r="H100" s="911"/>
      <c r="I100" s="588"/>
      <c r="J100" s="588"/>
      <c r="K100" s="588"/>
    </row>
    <row r="101" spans="1:11" s="759" customFormat="1" ht="24.95" customHeight="1">
      <c r="A101" s="909">
        <v>22</v>
      </c>
      <c r="B101" s="917" t="s">
        <v>1480</v>
      </c>
      <c r="C101" s="780" t="s">
        <v>1388</v>
      </c>
      <c r="D101" s="777">
        <v>0.4</v>
      </c>
      <c r="E101" s="912"/>
      <c r="F101" s="911"/>
      <c r="G101" s="911"/>
      <c r="H101" s="911"/>
      <c r="I101" s="588"/>
      <c r="J101" s="588"/>
      <c r="K101" s="588"/>
    </row>
    <row r="102" spans="1:11" s="759" customFormat="1" ht="24.95" customHeight="1">
      <c r="A102" s="909">
        <v>23</v>
      </c>
      <c r="B102" s="917" t="s">
        <v>1481</v>
      </c>
      <c r="C102" s="780" t="s">
        <v>1388</v>
      </c>
      <c r="D102" s="777">
        <v>0.28499999999999998</v>
      </c>
      <c r="E102" s="912"/>
      <c r="F102" s="911"/>
      <c r="G102" s="911"/>
      <c r="H102" s="911"/>
      <c r="I102" s="588"/>
      <c r="J102" s="588"/>
      <c r="K102" s="588"/>
    </row>
    <row r="103" spans="1:11" s="759" customFormat="1" ht="24.95" customHeight="1">
      <c r="A103" s="909">
        <v>24</v>
      </c>
      <c r="B103" s="917" t="s">
        <v>1482</v>
      </c>
      <c r="C103" s="780" t="s">
        <v>1388</v>
      </c>
      <c r="D103" s="777">
        <v>0.69699999999999995</v>
      </c>
      <c r="E103" s="912"/>
      <c r="F103" s="911"/>
      <c r="G103" s="911"/>
      <c r="H103" s="911"/>
      <c r="I103" s="588"/>
      <c r="J103" s="588"/>
      <c r="K103" s="588"/>
    </row>
    <row r="104" spans="1:11" s="759" customFormat="1" ht="24.95" customHeight="1">
      <c r="A104" s="909">
        <v>25</v>
      </c>
      <c r="B104" s="917" t="s">
        <v>1483</v>
      </c>
      <c r="C104" s="780" t="s">
        <v>1388</v>
      </c>
      <c r="D104" s="777">
        <v>0.13800000000000001</v>
      </c>
      <c r="E104" s="912"/>
      <c r="F104" s="911"/>
      <c r="G104" s="911"/>
      <c r="H104" s="911"/>
      <c r="I104" s="588"/>
      <c r="J104" s="588"/>
      <c r="K104" s="588"/>
    </row>
    <row r="105" spans="1:11" s="759" customFormat="1" ht="24.95" customHeight="1">
      <c r="A105" s="909">
        <v>26</v>
      </c>
      <c r="B105" s="917" t="s">
        <v>1484</v>
      </c>
      <c r="C105" s="780" t="s">
        <v>1388</v>
      </c>
      <c r="D105" s="777">
        <v>0.36199999999999999</v>
      </c>
      <c r="E105" s="912"/>
      <c r="F105" s="911"/>
      <c r="G105" s="911"/>
      <c r="H105" s="911"/>
      <c r="I105" s="588"/>
      <c r="J105" s="588"/>
      <c r="K105" s="588"/>
    </row>
    <row r="106" spans="1:11" s="759" customFormat="1" ht="24.95" customHeight="1">
      <c r="A106" s="909">
        <v>27</v>
      </c>
      <c r="B106" s="917" t="s">
        <v>1485</v>
      </c>
      <c r="C106" s="780" t="s">
        <v>1388</v>
      </c>
      <c r="D106" s="777">
        <v>0.65600000000000003</v>
      </c>
      <c r="E106" s="912"/>
      <c r="F106" s="911"/>
      <c r="G106" s="911"/>
      <c r="H106" s="911"/>
      <c r="I106" s="588"/>
      <c r="J106" s="588"/>
      <c r="K106" s="588"/>
    </row>
    <row r="107" spans="1:11" s="759" customFormat="1" ht="24.95" customHeight="1">
      <c r="A107" s="909">
        <v>28</v>
      </c>
      <c r="B107" s="917" t="s">
        <v>1486</v>
      </c>
      <c r="C107" s="780" t="s">
        <v>1388</v>
      </c>
      <c r="D107" s="777">
        <v>1.18</v>
      </c>
      <c r="E107" s="912"/>
      <c r="F107" s="911"/>
      <c r="G107" s="911"/>
      <c r="H107" s="911"/>
      <c r="I107" s="588"/>
      <c r="J107" s="588"/>
      <c r="K107" s="588"/>
    </row>
    <row r="108" spans="1:11" s="759" customFormat="1" ht="24.95" customHeight="1">
      <c r="A108" s="909">
        <v>29</v>
      </c>
      <c r="B108" s="917" t="s">
        <v>1487</v>
      </c>
      <c r="C108" s="780" t="s">
        <v>1388</v>
      </c>
      <c r="D108" s="777">
        <v>0.626</v>
      </c>
      <c r="E108" s="912"/>
      <c r="F108" s="911"/>
      <c r="G108" s="911"/>
      <c r="H108" s="911"/>
      <c r="I108" s="588"/>
      <c r="J108" s="588"/>
      <c r="K108" s="588"/>
    </row>
    <row r="109" spans="1:11" s="759" customFormat="1" ht="24.95" customHeight="1">
      <c r="A109" s="909">
        <v>30</v>
      </c>
      <c r="B109" s="917" t="s">
        <v>1488</v>
      </c>
      <c r="C109" s="780" t="s">
        <v>1388</v>
      </c>
      <c r="D109" s="777">
        <v>1.5</v>
      </c>
      <c r="E109" s="912"/>
      <c r="F109" s="911"/>
      <c r="G109" s="911"/>
      <c r="H109" s="911"/>
      <c r="I109" s="588"/>
      <c r="J109" s="588"/>
      <c r="K109" s="588"/>
    </row>
    <row r="110" spans="1:11" s="759" customFormat="1" ht="24.95" customHeight="1">
      <c r="A110" s="909">
        <v>31</v>
      </c>
      <c r="B110" s="917" t="s">
        <v>1489</v>
      </c>
      <c r="C110" s="780" t="s">
        <v>1388</v>
      </c>
      <c r="D110" s="777">
        <v>0.90600000000000003</v>
      </c>
      <c r="E110" s="913">
        <v>278.70026159999998</v>
      </c>
      <c r="F110" s="911"/>
      <c r="G110" s="911"/>
      <c r="H110" s="911"/>
      <c r="I110" s="588"/>
      <c r="J110" s="588"/>
      <c r="K110" s="588"/>
    </row>
    <row r="111" spans="1:11" s="759" customFormat="1" ht="24.95" customHeight="1">
      <c r="A111" s="909">
        <v>32</v>
      </c>
      <c r="B111" s="917" t="s">
        <v>1490</v>
      </c>
      <c r="C111" s="780" t="s">
        <v>1388</v>
      </c>
      <c r="D111" s="777">
        <v>2</v>
      </c>
      <c r="E111" s="913"/>
      <c r="F111" s="911"/>
      <c r="G111" s="911"/>
      <c r="H111" s="911"/>
      <c r="I111" s="588"/>
      <c r="J111" s="588"/>
      <c r="K111" s="588"/>
    </row>
    <row r="112" spans="1:11" s="759" customFormat="1" ht="24.95" customHeight="1">
      <c r="A112" s="909">
        <v>33</v>
      </c>
      <c r="B112" s="917" t="s">
        <v>1491</v>
      </c>
      <c r="C112" s="780" t="s">
        <v>1388</v>
      </c>
      <c r="D112" s="777">
        <v>0.55149999999999999</v>
      </c>
      <c r="E112" s="913"/>
      <c r="F112" s="911"/>
      <c r="G112" s="911"/>
      <c r="H112" s="911"/>
      <c r="I112" s="588"/>
      <c r="J112" s="588"/>
      <c r="K112" s="588"/>
    </row>
    <row r="113" spans="1:11" s="759" customFormat="1" ht="24.95" customHeight="1">
      <c r="A113" s="909">
        <v>34</v>
      </c>
      <c r="B113" s="917" t="s">
        <v>1492</v>
      </c>
      <c r="C113" s="780" t="s">
        <v>1388</v>
      </c>
      <c r="D113" s="777">
        <v>1.88</v>
      </c>
      <c r="E113" s="913"/>
      <c r="F113" s="911"/>
      <c r="G113" s="911"/>
      <c r="H113" s="911"/>
      <c r="I113" s="588"/>
      <c r="J113" s="588"/>
      <c r="K113" s="588"/>
    </row>
    <row r="114" spans="1:11" s="759" customFormat="1" ht="24.95" customHeight="1">
      <c r="A114" s="909">
        <v>35</v>
      </c>
      <c r="B114" s="917" t="s">
        <v>1493</v>
      </c>
      <c r="C114" s="780" t="s">
        <v>1388</v>
      </c>
      <c r="D114" s="777">
        <v>0.56999999999999995</v>
      </c>
      <c r="E114" s="913"/>
      <c r="F114" s="911"/>
      <c r="G114" s="911"/>
      <c r="H114" s="911"/>
      <c r="I114" s="588"/>
      <c r="J114" s="588"/>
      <c r="K114" s="588"/>
    </row>
    <row r="115" spans="1:11" s="759" customFormat="1" ht="24.95" customHeight="1">
      <c r="A115" s="909">
        <v>36</v>
      </c>
      <c r="B115" s="917" t="s">
        <v>1494</v>
      </c>
      <c r="C115" s="780" t="s">
        <v>1388</v>
      </c>
      <c r="D115" s="777">
        <v>1.34</v>
      </c>
      <c r="E115" s="913"/>
      <c r="F115" s="911"/>
      <c r="G115" s="911"/>
      <c r="H115" s="911"/>
      <c r="I115" s="588"/>
      <c r="J115" s="588"/>
      <c r="K115" s="588"/>
    </row>
    <row r="116" spans="1:11" s="759" customFormat="1" ht="24.95" customHeight="1">
      <c r="A116" s="909">
        <v>37</v>
      </c>
      <c r="B116" s="917" t="s">
        <v>1495</v>
      </c>
      <c r="C116" s="780" t="s">
        <v>1388</v>
      </c>
      <c r="D116" s="777">
        <v>3.35</v>
      </c>
      <c r="E116" s="913"/>
      <c r="F116" s="911"/>
      <c r="G116" s="911"/>
      <c r="H116" s="911"/>
      <c r="I116" s="588"/>
      <c r="J116" s="588"/>
      <c r="K116" s="588"/>
    </row>
    <row r="117" spans="1:11" s="759" customFormat="1" ht="24.95" customHeight="1">
      <c r="A117" s="909">
        <v>38</v>
      </c>
      <c r="B117" s="917" t="s">
        <v>1496</v>
      </c>
      <c r="C117" s="780" t="s">
        <v>1388</v>
      </c>
      <c r="D117" s="777">
        <v>2</v>
      </c>
      <c r="E117" s="913"/>
      <c r="F117" s="911"/>
      <c r="G117" s="911"/>
      <c r="H117" s="911"/>
      <c r="I117" s="588"/>
      <c r="J117" s="588"/>
      <c r="K117" s="588"/>
    </row>
    <row r="118" spans="1:11" s="759" customFormat="1" ht="24.95" customHeight="1">
      <c r="A118" s="909">
        <v>39</v>
      </c>
      <c r="B118" s="917" t="s">
        <v>1497</v>
      </c>
      <c r="C118" s="780" t="s">
        <v>1388</v>
      </c>
      <c r="D118" s="777">
        <v>0.32</v>
      </c>
      <c r="E118" s="913"/>
      <c r="F118" s="911"/>
      <c r="G118" s="911"/>
      <c r="H118" s="911"/>
      <c r="I118" s="588"/>
      <c r="J118" s="588"/>
      <c r="K118" s="588"/>
    </row>
    <row r="119" spans="1:11" s="759" customFormat="1" ht="24.95" customHeight="1">
      <c r="A119" s="909">
        <v>40</v>
      </c>
      <c r="B119" s="917" t="s">
        <v>1498</v>
      </c>
      <c r="C119" s="780" t="s">
        <v>1388</v>
      </c>
      <c r="D119" s="777">
        <v>0.8</v>
      </c>
      <c r="E119" s="912">
        <v>53.602102619999997</v>
      </c>
      <c r="F119" s="911"/>
      <c r="G119" s="911"/>
      <c r="H119" s="911"/>
      <c r="I119" s="588"/>
      <c r="J119" s="588"/>
      <c r="K119" s="588"/>
    </row>
    <row r="120" spans="1:11" s="759" customFormat="1" ht="24.95" customHeight="1">
      <c r="A120" s="909">
        <v>41</v>
      </c>
      <c r="B120" s="917" t="s">
        <v>1499</v>
      </c>
      <c r="C120" s="780" t="s">
        <v>1388</v>
      </c>
      <c r="D120" s="777">
        <v>0.2</v>
      </c>
      <c r="E120" s="912"/>
      <c r="F120" s="911"/>
      <c r="G120" s="911"/>
      <c r="H120" s="911"/>
      <c r="I120" s="588"/>
      <c r="J120" s="588"/>
      <c r="K120" s="588"/>
    </row>
    <row r="121" spans="1:11" s="759" customFormat="1" ht="24.95" customHeight="1">
      <c r="A121" s="909">
        <v>42</v>
      </c>
      <c r="B121" s="917" t="s">
        <v>1500</v>
      </c>
      <c r="C121" s="780" t="s">
        <v>1388</v>
      </c>
      <c r="D121" s="777">
        <v>0.45</v>
      </c>
      <c r="E121" s="912"/>
      <c r="F121" s="911"/>
      <c r="G121" s="911"/>
      <c r="H121" s="911"/>
      <c r="I121" s="588"/>
      <c r="J121" s="588"/>
      <c r="K121" s="588"/>
    </row>
    <row r="122" spans="1:11" s="759" customFormat="1" ht="24.95" customHeight="1">
      <c r="A122" s="909">
        <v>43</v>
      </c>
      <c r="B122" s="917" t="s">
        <v>1501</v>
      </c>
      <c r="C122" s="780" t="s">
        <v>1388</v>
      </c>
      <c r="D122" s="777">
        <v>0.38</v>
      </c>
      <c r="E122" s="912"/>
      <c r="F122" s="911"/>
      <c r="G122" s="911"/>
      <c r="H122" s="911"/>
      <c r="I122" s="588"/>
      <c r="J122" s="588"/>
      <c r="K122" s="588"/>
    </row>
    <row r="123" spans="1:11" s="759" customFormat="1" ht="24.95" customHeight="1">
      <c r="A123" s="909">
        <v>44</v>
      </c>
      <c r="B123" s="917" t="s">
        <v>1502</v>
      </c>
      <c r="C123" s="780" t="s">
        <v>1388</v>
      </c>
      <c r="D123" s="777">
        <v>0.6</v>
      </c>
      <c r="E123" s="912"/>
      <c r="F123" s="911"/>
      <c r="G123" s="911"/>
      <c r="H123" s="911"/>
      <c r="I123" s="588"/>
      <c r="J123" s="588"/>
      <c r="K123" s="588"/>
    </row>
    <row r="124" spans="1:11" s="759" customFormat="1" ht="24.95" customHeight="1">
      <c r="A124" s="909">
        <v>45</v>
      </c>
      <c r="B124" s="917" t="s">
        <v>1503</v>
      </c>
      <c r="C124" s="780" t="s">
        <v>1388</v>
      </c>
      <c r="D124" s="777">
        <v>0.2</v>
      </c>
      <c r="E124" s="912"/>
      <c r="F124" s="911"/>
      <c r="G124" s="911"/>
      <c r="H124" s="911"/>
      <c r="I124" s="588"/>
      <c r="J124" s="588"/>
      <c r="K124" s="588"/>
    </row>
    <row r="125" spans="1:11" s="759" customFormat="1" ht="24.95" customHeight="1">
      <c r="A125" s="909">
        <v>46</v>
      </c>
      <c r="B125" s="917" t="s">
        <v>1504</v>
      </c>
      <c r="C125" s="780" t="s">
        <v>1388</v>
      </c>
      <c r="D125" s="777">
        <v>0.4</v>
      </c>
      <c r="E125" s="912"/>
      <c r="F125" s="911"/>
      <c r="G125" s="911"/>
      <c r="H125" s="911"/>
      <c r="I125" s="588"/>
      <c r="J125" s="588"/>
      <c r="K125" s="588"/>
    </row>
    <row r="126" spans="1:11" s="759" customFormat="1" ht="24.95" customHeight="1">
      <c r="A126" s="909">
        <v>47</v>
      </c>
      <c r="B126" s="917" t="s">
        <v>1505</v>
      </c>
      <c r="C126" s="780" t="s">
        <v>1388</v>
      </c>
      <c r="D126" s="777">
        <v>0.37</v>
      </c>
      <c r="E126" s="912"/>
      <c r="F126" s="911"/>
      <c r="G126" s="911"/>
      <c r="H126" s="911"/>
      <c r="I126" s="588"/>
      <c r="J126" s="588"/>
      <c r="K126" s="588"/>
    </row>
    <row r="127" spans="1:11" s="759" customFormat="1" ht="24.95" customHeight="1">
      <c r="A127" s="909">
        <v>48</v>
      </c>
      <c r="B127" s="917" t="s">
        <v>1506</v>
      </c>
      <c r="C127" s="780" t="s">
        <v>1388</v>
      </c>
      <c r="D127" s="777">
        <v>0.39</v>
      </c>
      <c r="E127" s="912">
        <v>114.22</v>
      </c>
      <c r="F127" s="911"/>
      <c r="G127" s="911"/>
      <c r="H127" s="911"/>
      <c r="I127" s="588"/>
      <c r="J127" s="588"/>
      <c r="K127" s="588"/>
    </row>
    <row r="128" spans="1:11" s="759" customFormat="1" ht="24.95" customHeight="1">
      <c r="A128" s="909">
        <v>49</v>
      </c>
      <c r="B128" s="917" t="s">
        <v>1507</v>
      </c>
      <c r="C128" s="780" t="s">
        <v>1388</v>
      </c>
      <c r="D128" s="777">
        <v>0.4</v>
      </c>
      <c r="E128" s="912"/>
      <c r="F128" s="911"/>
      <c r="G128" s="911"/>
      <c r="H128" s="911"/>
      <c r="I128" s="588"/>
      <c r="J128" s="588"/>
      <c r="K128" s="588"/>
    </row>
    <row r="129" spans="1:11" s="759" customFormat="1" ht="24.95" customHeight="1">
      <c r="A129" s="909">
        <v>50</v>
      </c>
      <c r="B129" s="917" t="s">
        <v>1508</v>
      </c>
      <c r="C129" s="780" t="s">
        <v>1388</v>
      </c>
      <c r="D129" s="777">
        <v>0.3</v>
      </c>
      <c r="E129" s="912"/>
      <c r="F129" s="911"/>
      <c r="G129" s="911"/>
      <c r="H129" s="911"/>
      <c r="I129" s="588"/>
      <c r="J129" s="588"/>
      <c r="K129" s="588"/>
    </row>
    <row r="130" spans="1:11" s="759" customFormat="1" ht="24.95" customHeight="1">
      <c r="A130" s="909">
        <v>51</v>
      </c>
      <c r="B130" s="917" t="s">
        <v>1509</v>
      </c>
      <c r="C130" s="780" t="s">
        <v>1388</v>
      </c>
      <c r="D130" s="777">
        <v>0.2</v>
      </c>
      <c r="E130" s="912"/>
      <c r="F130" s="911"/>
      <c r="G130" s="911"/>
      <c r="H130" s="911"/>
      <c r="I130" s="588"/>
      <c r="J130" s="588"/>
      <c r="K130" s="588"/>
    </row>
    <row r="131" spans="1:11" s="759" customFormat="1" ht="24.95" customHeight="1">
      <c r="A131" s="909">
        <v>52</v>
      </c>
      <c r="B131" s="917" t="s">
        <v>1510</v>
      </c>
      <c r="C131" s="780" t="s">
        <v>1388</v>
      </c>
      <c r="D131" s="777">
        <v>0.34</v>
      </c>
      <c r="E131" s="912"/>
      <c r="F131" s="911"/>
      <c r="G131" s="911"/>
      <c r="H131" s="911"/>
      <c r="I131" s="588"/>
      <c r="J131" s="588"/>
      <c r="K131" s="588"/>
    </row>
    <row r="132" spans="1:11" s="759" customFormat="1" ht="24.95" customHeight="1">
      <c r="A132" s="909">
        <v>53</v>
      </c>
      <c r="B132" s="917" t="s">
        <v>1511</v>
      </c>
      <c r="C132" s="780" t="s">
        <v>1388</v>
      </c>
      <c r="D132" s="777">
        <v>0.38</v>
      </c>
      <c r="E132" s="912"/>
      <c r="F132" s="911"/>
      <c r="G132" s="911"/>
      <c r="H132" s="911"/>
      <c r="I132" s="588"/>
      <c r="J132" s="588"/>
      <c r="K132" s="588"/>
    </row>
    <row r="133" spans="1:11" s="759" customFormat="1" ht="24.95" customHeight="1">
      <c r="A133" s="909">
        <v>54</v>
      </c>
      <c r="B133" s="917" t="s">
        <v>1512</v>
      </c>
      <c r="C133" s="780" t="s">
        <v>1388</v>
      </c>
      <c r="D133" s="777">
        <v>0.5</v>
      </c>
      <c r="E133" s="912"/>
      <c r="F133" s="911"/>
      <c r="G133" s="911"/>
      <c r="H133" s="911"/>
      <c r="I133" s="588"/>
      <c r="J133" s="588"/>
      <c r="K133" s="588"/>
    </row>
    <row r="134" spans="1:11" s="759" customFormat="1" ht="24.95" customHeight="1">
      <c r="A134" s="909">
        <v>55</v>
      </c>
      <c r="B134" s="917" t="s">
        <v>1513</v>
      </c>
      <c r="C134" s="780" t="s">
        <v>1388</v>
      </c>
      <c r="D134" s="777">
        <v>0.29499999999999998</v>
      </c>
      <c r="E134" s="912"/>
      <c r="F134" s="910"/>
      <c r="G134" s="910"/>
      <c r="H134" s="910"/>
      <c r="I134" s="588"/>
      <c r="J134" s="588"/>
      <c r="K134" s="588"/>
    </row>
    <row r="135" spans="1:11" s="759" customFormat="1" ht="24.95" customHeight="1">
      <c r="A135" s="909">
        <v>56</v>
      </c>
      <c r="B135" s="917" t="s">
        <v>1514</v>
      </c>
      <c r="C135" s="780" t="s">
        <v>1388</v>
      </c>
      <c r="D135" s="777">
        <v>4.55</v>
      </c>
      <c r="E135" s="912"/>
      <c r="F135" s="910"/>
      <c r="G135" s="910"/>
      <c r="H135" s="910"/>
      <c r="I135" s="588"/>
      <c r="J135" s="588"/>
      <c r="K135" s="588"/>
    </row>
    <row r="136" spans="1:11" s="759" customFormat="1" ht="24.95" customHeight="1">
      <c r="A136" s="909">
        <v>57</v>
      </c>
      <c r="B136" s="917" t="s">
        <v>1515</v>
      </c>
      <c r="C136" s="780" t="s">
        <v>1388</v>
      </c>
      <c r="D136" s="777">
        <v>0.42</v>
      </c>
      <c r="E136" s="912"/>
      <c r="F136" s="910"/>
      <c r="G136" s="910"/>
      <c r="H136" s="910"/>
      <c r="I136" s="588"/>
      <c r="J136" s="588"/>
      <c r="K136" s="588"/>
    </row>
    <row r="137" spans="1:11" s="759" customFormat="1" ht="24.95" customHeight="1">
      <c r="A137" s="909">
        <v>58</v>
      </c>
      <c r="B137" s="917" t="s">
        <v>1516</v>
      </c>
      <c r="C137" s="780" t="s">
        <v>1388</v>
      </c>
      <c r="D137" s="777">
        <v>1.377</v>
      </c>
      <c r="E137" s="912">
        <v>17.424961620000001</v>
      </c>
      <c r="F137" s="910"/>
      <c r="G137" s="910"/>
      <c r="H137" s="910"/>
      <c r="I137" s="588"/>
      <c r="J137" s="588"/>
      <c r="K137" s="588"/>
    </row>
    <row r="138" spans="1:11" s="759" customFormat="1" ht="24.95" customHeight="1">
      <c r="A138" s="909">
        <v>59</v>
      </c>
      <c r="B138" s="917" t="s">
        <v>1517</v>
      </c>
      <c r="C138" s="780" t="s">
        <v>1388</v>
      </c>
      <c r="D138" s="777">
        <v>0.03</v>
      </c>
      <c r="E138" s="912"/>
      <c r="F138" s="910"/>
      <c r="G138" s="910"/>
      <c r="H138" s="910"/>
      <c r="I138" s="588"/>
      <c r="J138" s="588"/>
      <c r="K138" s="588"/>
    </row>
    <row r="139" spans="1:11" s="758" customFormat="1" ht="24.95" customHeight="1">
      <c r="A139" s="909">
        <v>60</v>
      </c>
      <c r="B139" s="148" t="s">
        <v>1518</v>
      </c>
      <c r="C139" s="780" t="s">
        <v>1388</v>
      </c>
      <c r="D139" s="777">
        <v>1.1000000000000001</v>
      </c>
      <c r="E139" s="773">
        <v>18.884115600000001</v>
      </c>
      <c r="F139"/>
      <c r="G139"/>
      <c r="H139"/>
      <c r="I139" s="761"/>
      <c r="J139" s="762"/>
    </row>
    <row r="140" spans="1:11" s="758" customFormat="1" ht="24.95" customHeight="1">
      <c r="A140" s="909">
        <v>61</v>
      </c>
      <c r="B140" s="148" t="s">
        <v>1519</v>
      </c>
      <c r="C140" s="780" t="s">
        <v>1388</v>
      </c>
      <c r="D140" s="777">
        <v>0.85</v>
      </c>
      <c r="E140" s="773">
        <v>26.71930931</v>
      </c>
      <c r="F140"/>
      <c r="G140"/>
      <c r="H140"/>
      <c r="I140" s="761"/>
      <c r="J140" s="762"/>
    </row>
    <row r="141" spans="1:11" s="758" customFormat="1" ht="24.95" customHeight="1">
      <c r="A141" s="909">
        <v>62</v>
      </c>
      <c r="B141" s="148" t="s">
        <v>1520</v>
      </c>
      <c r="C141" s="780" t="s">
        <v>1388</v>
      </c>
      <c r="D141" s="777">
        <v>0.4</v>
      </c>
      <c r="E141" s="773">
        <v>9.4676057</v>
      </c>
      <c r="F141"/>
      <c r="G141"/>
      <c r="H141"/>
      <c r="I141" s="761"/>
      <c r="J141" s="762"/>
    </row>
    <row r="142" spans="1:11" s="758" customFormat="1" ht="24.95" customHeight="1">
      <c r="A142" s="909">
        <v>63</v>
      </c>
      <c r="B142" s="148" t="s">
        <v>1521</v>
      </c>
      <c r="C142" s="780" t="s">
        <v>1388</v>
      </c>
      <c r="D142" s="777">
        <v>0.3</v>
      </c>
      <c r="E142" s="773">
        <v>7.3546715999999996</v>
      </c>
      <c r="F142"/>
      <c r="G142"/>
      <c r="H142"/>
      <c r="I142" s="761"/>
      <c r="J142" s="762"/>
    </row>
    <row r="143" spans="1:11" s="758" customFormat="1" ht="24.95" customHeight="1">
      <c r="A143" s="909">
        <v>64</v>
      </c>
      <c r="B143" s="148" t="s">
        <v>1470</v>
      </c>
      <c r="C143" s="780" t="s">
        <v>1388</v>
      </c>
      <c r="D143" s="777">
        <v>0.66</v>
      </c>
      <c r="E143" s="773">
        <v>7.8198540000000003</v>
      </c>
      <c r="F143"/>
      <c r="G143"/>
      <c r="H143"/>
      <c r="I143" s="761"/>
      <c r="J143" s="762"/>
    </row>
    <row r="144" spans="1:11" s="758" customFormat="1" ht="24.95" customHeight="1">
      <c r="A144" s="909">
        <v>65</v>
      </c>
      <c r="B144" s="148" t="s">
        <v>1522</v>
      </c>
      <c r="C144" s="780" t="s">
        <v>1388</v>
      </c>
      <c r="D144" s="777">
        <v>0.6</v>
      </c>
      <c r="E144" s="773">
        <v>15.482744</v>
      </c>
      <c r="F144"/>
      <c r="G144"/>
      <c r="H144"/>
      <c r="I144" s="761"/>
      <c r="J144" s="762"/>
    </row>
    <row r="145" spans="1:10" s="758" customFormat="1" ht="24.95" customHeight="1">
      <c r="A145" s="909">
        <v>66</v>
      </c>
      <c r="B145" s="148" t="s">
        <v>1523</v>
      </c>
      <c r="C145" s="780" t="s">
        <v>1388</v>
      </c>
      <c r="D145" s="777">
        <v>1.2</v>
      </c>
      <c r="E145" s="773">
        <v>20.359283649999998</v>
      </c>
      <c r="F145"/>
      <c r="G145"/>
      <c r="H145"/>
      <c r="I145" s="761"/>
      <c r="J145" s="762"/>
    </row>
    <row r="146" spans="1:10" s="758" customFormat="1" ht="24.95" customHeight="1">
      <c r="A146" s="909">
        <v>67</v>
      </c>
      <c r="B146" s="148" t="s">
        <v>1524</v>
      </c>
      <c r="C146" s="780" t="s">
        <v>1388</v>
      </c>
      <c r="D146" s="777">
        <v>0.5</v>
      </c>
      <c r="E146" s="773">
        <v>9.4252140000000004</v>
      </c>
      <c r="F146"/>
      <c r="G146"/>
      <c r="H146"/>
      <c r="I146" s="761"/>
      <c r="J146" s="762"/>
    </row>
    <row r="147" spans="1:10" s="758" customFormat="1" ht="24.95" customHeight="1">
      <c r="A147" s="909">
        <v>68</v>
      </c>
      <c r="B147" s="148" t="s">
        <v>1525</v>
      </c>
      <c r="C147" s="780" t="s">
        <v>1388</v>
      </c>
      <c r="D147" s="777">
        <v>0.55000000000000004</v>
      </c>
      <c r="E147" s="773">
        <v>11.1118848</v>
      </c>
      <c r="F147"/>
      <c r="G147"/>
      <c r="H147"/>
      <c r="I147" s="761"/>
      <c r="J147" s="762"/>
    </row>
    <row r="148" spans="1:10" s="758" customFormat="1" ht="24.95" customHeight="1">
      <c r="A148" s="909">
        <v>69</v>
      </c>
      <c r="B148" s="148" t="s">
        <v>1526</v>
      </c>
      <c r="C148" s="780" t="s">
        <v>1388</v>
      </c>
      <c r="D148" s="777">
        <v>1.8</v>
      </c>
      <c r="E148" s="773">
        <v>24.656017200000001</v>
      </c>
      <c r="F148"/>
      <c r="G148"/>
      <c r="H148"/>
      <c r="I148" s="761"/>
      <c r="J148" s="762"/>
    </row>
    <row r="149" spans="1:10" s="758" customFormat="1" ht="24.95" customHeight="1">
      <c r="A149" s="909">
        <v>70</v>
      </c>
      <c r="B149" s="148" t="s">
        <v>1527</v>
      </c>
      <c r="C149" s="780" t="s">
        <v>1388</v>
      </c>
      <c r="D149" s="777">
        <v>0.65</v>
      </c>
      <c r="E149" s="773">
        <v>14.1601427</v>
      </c>
      <c r="F149"/>
      <c r="G149"/>
      <c r="H149"/>
      <c r="I149" s="761"/>
      <c r="J149" s="762"/>
    </row>
    <row r="150" spans="1:10" s="758" customFormat="1" ht="24.95" customHeight="1">
      <c r="A150" s="909">
        <v>71</v>
      </c>
      <c r="B150" s="148" t="s">
        <v>1528</v>
      </c>
      <c r="C150" s="780" t="s">
        <v>1388</v>
      </c>
      <c r="D150" s="777">
        <v>0.39</v>
      </c>
      <c r="E150" s="773">
        <v>7.4593872299999999</v>
      </c>
      <c r="F150"/>
      <c r="G150"/>
      <c r="H150"/>
      <c r="I150" s="761"/>
      <c r="J150" s="762"/>
    </row>
    <row r="151" spans="1:10" s="758" customFormat="1" ht="24.95" customHeight="1">
      <c r="A151" s="909">
        <v>72</v>
      </c>
      <c r="B151" s="148" t="s">
        <v>1529</v>
      </c>
      <c r="C151" s="780" t="s">
        <v>1388</v>
      </c>
      <c r="D151" s="777">
        <v>1</v>
      </c>
      <c r="E151" s="773">
        <v>17.269987350000001</v>
      </c>
      <c r="F151"/>
      <c r="G151"/>
      <c r="H151"/>
      <c r="I151" s="761"/>
      <c r="J151" s="762"/>
    </row>
    <row r="152" spans="1:10" s="758" customFormat="1" ht="24.95" customHeight="1">
      <c r="A152" s="909">
        <v>73</v>
      </c>
      <c r="B152" s="148" t="s">
        <v>1530</v>
      </c>
      <c r="C152" s="780" t="s">
        <v>1388</v>
      </c>
      <c r="D152" s="777">
        <v>0.4</v>
      </c>
      <c r="E152" s="773">
        <v>11.4603456</v>
      </c>
      <c r="F152"/>
      <c r="G152"/>
      <c r="H152"/>
      <c r="I152" s="761"/>
      <c r="J152" s="762"/>
    </row>
    <row r="153" spans="1:10" s="758" customFormat="1" ht="24.95" customHeight="1">
      <c r="A153" s="909">
        <v>74</v>
      </c>
      <c r="B153" s="148" t="s">
        <v>1531</v>
      </c>
      <c r="C153" s="780" t="s">
        <v>1388</v>
      </c>
      <c r="D153" s="777">
        <v>0.6</v>
      </c>
      <c r="E153" s="773">
        <v>6.4338475099999997</v>
      </c>
      <c r="F153"/>
      <c r="G153"/>
      <c r="H153"/>
      <c r="I153" s="761"/>
      <c r="J153" s="762"/>
    </row>
    <row r="154" spans="1:10" s="758" customFormat="1" ht="24.95" customHeight="1">
      <c r="A154" s="909">
        <v>75</v>
      </c>
      <c r="B154" s="148" t="s">
        <v>1532</v>
      </c>
      <c r="C154" s="780" t="s">
        <v>1388</v>
      </c>
      <c r="D154" s="777">
        <v>0.8</v>
      </c>
      <c r="E154" s="773">
        <v>14.45156706</v>
      </c>
      <c r="F154"/>
      <c r="G154"/>
      <c r="H154"/>
      <c r="I154" s="761"/>
      <c r="J154" s="762"/>
    </row>
    <row r="155" spans="1:10" s="758" customFormat="1" ht="24.95" customHeight="1">
      <c r="A155" s="909">
        <v>76</v>
      </c>
      <c r="B155" s="148" t="s">
        <v>1533</v>
      </c>
      <c r="C155" s="780" t="s">
        <v>1388</v>
      </c>
      <c r="D155" s="777">
        <v>0.85</v>
      </c>
      <c r="E155" s="773">
        <v>16.779615540000002</v>
      </c>
      <c r="F155"/>
      <c r="G155"/>
      <c r="H155"/>
      <c r="I155" s="761"/>
      <c r="J155" s="762"/>
    </row>
    <row r="156" spans="1:10" s="758" customFormat="1" ht="24.95" customHeight="1">
      <c r="A156" s="909">
        <v>77</v>
      </c>
      <c r="B156" s="148" t="s">
        <v>1534</v>
      </c>
      <c r="C156" s="780" t="s">
        <v>1388</v>
      </c>
      <c r="D156" s="777">
        <v>0.6</v>
      </c>
      <c r="E156" s="773">
        <v>14.88007395</v>
      </c>
      <c r="F156"/>
      <c r="G156"/>
      <c r="H156"/>
      <c r="I156" s="761"/>
      <c r="J156" s="762"/>
    </row>
    <row r="157" spans="1:10" s="758" customFormat="1" ht="24.95" customHeight="1">
      <c r="A157" s="909">
        <v>78</v>
      </c>
      <c r="B157" s="148" t="s">
        <v>1535</v>
      </c>
      <c r="C157" s="780" t="s">
        <v>1388</v>
      </c>
      <c r="D157" s="777">
        <v>0.23</v>
      </c>
      <c r="E157" s="773">
        <v>3.16929748</v>
      </c>
      <c r="F157"/>
      <c r="G157"/>
      <c r="H157"/>
      <c r="I157" s="761"/>
      <c r="J157" s="762"/>
    </row>
    <row r="158" spans="1:10" s="758" customFormat="1" ht="24.95" customHeight="1">
      <c r="A158" s="909">
        <v>79</v>
      </c>
      <c r="B158" s="148" t="s">
        <v>1536</v>
      </c>
      <c r="C158" s="780" t="s">
        <v>1388</v>
      </c>
      <c r="D158" s="777">
        <v>0.2</v>
      </c>
      <c r="E158" s="773">
        <v>2.6933726600000001</v>
      </c>
      <c r="F158"/>
      <c r="G158"/>
      <c r="H158"/>
      <c r="I158" s="761"/>
      <c r="J158" s="762"/>
    </row>
    <row r="159" spans="1:10" s="758" customFormat="1" ht="24.95" customHeight="1">
      <c r="A159" s="909">
        <v>80</v>
      </c>
      <c r="B159" s="148" t="s">
        <v>1549</v>
      </c>
      <c r="C159" s="780" t="s">
        <v>1388</v>
      </c>
      <c r="D159" s="777">
        <v>0.2</v>
      </c>
      <c r="E159" s="773">
        <v>4.1581145499999996</v>
      </c>
      <c r="F159"/>
      <c r="G159"/>
      <c r="H159"/>
      <c r="I159" s="761"/>
      <c r="J159" s="762"/>
    </row>
    <row r="160" spans="1:10" s="758" customFormat="1" ht="24.95" customHeight="1">
      <c r="A160" s="909">
        <v>81</v>
      </c>
      <c r="B160" s="148" t="s">
        <v>1537</v>
      </c>
      <c r="C160" s="780" t="s">
        <v>1388</v>
      </c>
      <c r="D160" s="777">
        <v>0.68</v>
      </c>
      <c r="E160" s="773">
        <v>10.784666400000001</v>
      </c>
      <c r="F160"/>
      <c r="G160"/>
      <c r="H160"/>
      <c r="I160" s="761"/>
      <c r="J160" s="762"/>
    </row>
    <row r="161" spans="1:10" s="758" customFormat="1" ht="24.95" customHeight="1">
      <c r="A161" s="909">
        <v>82</v>
      </c>
      <c r="B161" s="148" t="s">
        <v>1538</v>
      </c>
      <c r="C161" s="780" t="s">
        <v>1388</v>
      </c>
      <c r="D161" s="777">
        <v>0.85</v>
      </c>
      <c r="E161" s="773">
        <v>8.4767050899999994</v>
      </c>
      <c r="F161"/>
      <c r="G161"/>
      <c r="H161"/>
      <c r="I161" s="761"/>
      <c r="J161" s="762"/>
    </row>
    <row r="162" spans="1:10" s="758" customFormat="1" ht="24.95" customHeight="1">
      <c r="A162" s="909">
        <v>83</v>
      </c>
      <c r="B162" s="148" t="s">
        <v>1539</v>
      </c>
      <c r="C162" s="780" t="s">
        <v>1388</v>
      </c>
      <c r="D162" s="777">
        <v>0.19</v>
      </c>
      <c r="E162" s="773">
        <v>5.9158509099999996</v>
      </c>
      <c r="F162"/>
      <c r="G162"/>
      <c r="H162"/>
      <c r="I162" s="761"/>
      <c r="J162" s="762"/>
    </row>
    <row r="163" spans="1:10" s="758" customFormat="1" ht="24.95" customHeight="1">
      <c r="A163" s="909">
        <v>84</v>
      </c>
      <c r="B163" s="148" t="s">
        <v>1540</v>
      </c>
      <c r="C163" s="780" t="s">
        <v>1388</v>
      </c>
      <c r="D163" s="777">
        <v>0.3</v>
      </c>
      <c r="E163" s="773">
        <v>4.8235523999999996</v>
      </c>
      <c r="F163"/>
      <c r="G163"/>
      <c r="H163"/>
      <c r="I163" s="761"/>
      <c r="J163" s="762"/>
    </row>
    <row r="164" spans="1:10" s="758" customFormat="1" ht="24.95" customHeight="1">
      <c r="A164" s="909">
        <v>85</v>
      </c>
      <c r="B164" s="148" t="s">
        <v>1541</v>
      </c>
      <c r="C164" s="780" t="s">
        <v>1388</v>
      </c>
      <c r="D164" s="777">
        <v>0.25</v>
      </c>
      <c r="E164" s="773">
        <v>5.3442425</v>
      </c>
      <c r="F164"/>
      <c r="G164"/>
      <c r="H164"/>
      <c r="I164" s="761"/>
      <c r="J164" s="762"/>
    </row>
    <row r="165" spans="1:10" s="758" customFormat="1" ht="24.95" customHeight="1">
      <c r="A165" s="909">
        <v>86</v>
      </c>
      <c r="B165" s="148" t="s">
        <v>1542</v>
      </c>
      <c r="C165" s="780" t="s">
        <v>1388</v>
      </c>
      <c r="D165" s="777">
        <v>0.9</v>
      </c>
      <c r="E165" s="773">
        <v>18.104208880000002</v>
      </c>
      <c r="F165"/>
      <c r="G165"/>
      <c r="H165"/>
      <c r="I165" s="761"/>
      <c r="J165" s="762"/>
    </row>
    <row r="166" spans="1:10" s="758" customFormat="1" ht="24.95" customHeight="1">
      <c r="A166" s="909">
        <v>87</v>
      </c>
      <c r="B166" s="148" t="s">
        <v>1543</v>
      </c>
      <c r="C166" s="780" t="s">
        <v>1388</v>
      </c>
      <c r="D166" s="777">
        <v>0.9</v>
      </c>
      <c r="E166" s="773">
        <v>33.011900650000001</v>
      </c>
      <c r="F166"/>
      <c r="G166"/>
      <c r="H166"/>
      <c r="I166" s="761"/>
      <c r="J166" s="762"/>
    </row>
    <row r="167" spans="1:10" s="758" customFormat="1" ht="24.95" customHeight="1">
      <c r="A167" s="909">
        <v>88</v>
      </c>
      <c r="B167" s="148" t="s">
        <v>1544</v>
      </c>
      <c r="C167" s="780" t="s">
        <v>1388</v>
      </c>
      <c r="D167" s="777">
        <v>1.6</v>
      </c>
      <c r="E167" s="773">
        <v>35.374523500000002</v>
      </c>
      <c r="F167"/>
      <c r="G167"/>
      <c r="H167"/>
      <c r="I167" s="761"/>
      <c r="J167" s="762"/>
    </row>
    <row r="168" spans="1:10" s="758" customFormat="1">
      <c r="A168" s="909">
        <v>89</v>
      </c>
      <c r="B168" s="148" t="s">
        <v>1545</v>
      </c>
      <c r="C168" s="780" t="s">
        <v>1388</v>
      </c>
      <c r="D168" s="777">
        <v>0.2</v>
      </c>
      <c r="E168" s="773">
        <v>4.2196127199999998</v>
      </c>
      <c r="F168"/>
      <c r="G168"/>
      <c r="H168"/>
      <c r="I168" s="761"/>
      <c r="J168" s="762"/>
    </row>
    <row r="169" spans="1:10" s="758" customFormat="1">
      <c r="A169" s="909">
        <v>90</v>
      </c>
      <c r="B169" s="148" t="s">
        <v>1546</v>
      </c>
      <c r="C169" s="780" t="s">
        <v>1388</v>
      </c>
      <c r="D169" s="777">
        <v>0.4</v>
      </c>
      <c r="E169" s="773">
        <v>11.878825409999999</v>
      </c>
      <c r="F169"/>
      <c r="G169"/>
      <c r="H169"/>
      <c r="I169" s="761"/>
      <c r="J169" s="762"/>
    </row>
    <row r="170" spans="1:10" s="758" customFormat="1">
      <c r="A170" s="909">
        <v>91</v>
      </c>
      <c r="B170" s="148" t="s">
        <v>1547</v>
      </c>
      <c r="C170" s="780" t="s">
        <v>1388</v>
      </c>
      <c r="D170" s="777">
        <v>0.4</v>
      </c>
      <c r="E170" s="773">
        <v>7.2653228399999996</v>
      </c>
      <c r="F170"/>
      <c r="G170"/>
      <c r="H170"/>
      <c r="I170" s="761"/>
      <c r="J170" s="762"/>
    </row>
    <row r="171" spans="1:10" customFormat="1" ht="38.25">
      <c r="A171" s="909">
        <v>92</v>
      </c>
      <c r="B171" s="914" t="s">
        <v>1548</v>
      </c>
      <c r="C171" s="780" t="s">
        <v>1385</v>
      </c>
      <c r="D171" s="915">
        <v>0.1</v>
      </c>
      <c r="E171" s="773">
        <v>511.49</v>
      </c>
    </row>
    <row r="172" spans="1:10" customFormat="1">
      <c r="A172" s="919"/>
    </row>
    <row r="173" spans="1:10" customFormat="1">
      <c r="A173" s="919"/>
    </row>
    <row r="174" spans="1:10" customFormat="1">
      <c r="A174" s="919"/>
    </row>
    <row r="175" spans="1:10" customFormat="1">
      <c r="A175" s="919"/>
    </row>
    <row r="176" spans="1:10" customFormat="1">
      <c r="A176" s="919"/>
    </row>
    <row r="177" spans="1:1" customFormat="1">
      <c r="A177" s="919"/>
    </row>
    <row r="178" spans="1:1" customFormat="1">
      <c r="A178" s="919"/>
    </row>
    <row r="179" spans="1:1" customFormat="1">
      <c r="A179" s="919"/>
    </row>
    <row r="180" spans="1:1" customFormat="1">
      <c r="A180" s="919"/>
    </row>
    <row r="181" spans="1:1" customFormat="1">
      <c r="A181" s="919"/>
    </row>
    <row r="182" spans="1:1" customFormat="1">
      <c r="A182" s="919"/>
    </row>
    <row r="183" spans="1:1" customFormat="1">
      <c r="A183" s="919"/>
    </row>
    <row r="184" spans="1:1" customFormat="1">
      <c r="A184" s="919"/>
    </row>
    <row r="185" spans="1:1" customFormat="1">
      <c r="A185" s="919"/>
    </row>
    <row r="186" spans="1:1" customFormat="1">
      <c r="A186" s="919"/>
    </row>
    <row r="187" spans="1:1" customFormat="1">
      <c r="A187" s="919"/>
    </row>
    <row r="188" spans="1:1" customFormat="1">
      <c r="A188" s="919"/>
    </row>
    <row r="189" spans="1:1" customFormat="1">
      <c r="A189" s="919"/>
    </row>
    <row r="190" spans="1:1" customFormat="1">
      <c r="A190" s="919"/>
    </row>
    <row r="191" spans="1:1" customFormat="1">
      <c r="A191" s="919"/>
    </row>
    <row r="192" spans="1:1" customFormat="1">
      <c r="A192" s="919"/>
    </row>
    <row r="193" spans="1:1" customFormat="1">
      <c r="A193" s="919"/>
    </row>
    <row r="194" spans="1:1" customFormat="1">
      <c r="A194" s="919"/>
    </row>
    <row r="195" spans="1:1" customFormat="1">
      <c r="A195" s="919"/>
    </row>
    <row r="196" spans="1:1" customFormat="1">
      <c r="A196" s="919"/>
    </row>
    <row r="197" spans="1:1" customFormat="1">
      <c r="A197" s="919"/>
    </row>
    <row r="198" spans="1:1" customFormat="1">
      <c r="A198" s="919"/>
    </row>
    <row r="199" spans="1:1" customFormat="1">
      <c r="A199" s="919"/>
    </row>
    <row r="200" spans="1:1" customFormat="1">
      <c r="A200" s="919"/>
    </row>
    <row r="201" spans="1:1" customFormat="1">
      <c r="A201" s="919"/>
    </row>
    <row r="202" spans="1:1" customFormat="1">
      <c r="A202" s="919"/>
    </row>
    <row r="203" spans="1:1" customFormat="1">
      <c r="A203" s="919"/>
    </row>
    <row r="204" spans="1:1" customFormat="1">
      <c r="A204" s="919"/>
    </row>
    <row r="205" spans="1:1" customFormat="1">
      <c r="A205" s="919"/>
    </row>
    <row r="206" spans="1:1" customFormat="1">
      <c r="A206" s="919"/>
    </row>
    <row r="207" spans="1:1" customFormat="1">
      <c r="A207" s="919"/>
    </row>
    <row r="208" spans="1:1" customFormat="1">
      <c r="A208" s="919"/>
    </row>
    <row r="209" spans="1:10" customFormat="1">
      <c r="A209" s="919"/>
    </row>
    <row r="210" spans="1:10" s="758" customFormat="1">
      <c r="A210" s="920"/>
      <c r="B210"/>
      <c r="C210"/>
      <c r="D210"/>
      <c r="E210"/>
      <c r="F210"/>
      <c r="G210"/>
      <c r="H210"/>
      <c r="I210" s="761"/>
      <c r="J210" s="762"/>
    </row>
    <row r="211" spans="1:10" s="758" customFormat="1">
      <c r="A211" s="920"/>
      <c r="B211"/>
      <c r="C211"/>
      <c r="D211"/>
      <c r="E211"/>
      <c r="F211"/>
      <c r="G211"/>
      <c r="H211"/>
      <c r="I211" s="761"/>
      <c r="J211" s="762"/>
    </row>
    <row r="212" spans="1:10" s="758" customFormat="1">
      <c r="A212" s="920"/>
      <c r="B212"/>
      <c r="C212"/>
      <c r="D212"/>
      <c r="E212"/>
      <c r="F212"/>
      <c r="G212"/>
      <c r="H212"/>
      <c r="I212" s="761"/>
      <c r="J212" s="762"/>
    </row>
    <row r="213" spans="1:10" s="758" customFormat="1">
      <c r="A213" s="920"/>
      <c r="B213"/>
      <c r="C213"/>
      <c r="D213"/>
      <c r="E213"/>
      <c r="F213"/>
      <c r="G213"/>
      <c r="H213"/>
      <c r="I213" s="761"/>
      <c r="J213" s="762"/>
    </row>
    <row r="214" spans="1:10" s="758" customFormat="1">
      <c r="A214" s="920"/>
      <c r="B214"/>
      <c r="C214"/>
      <c r="D214"/>
      <c r="E214"/>
      <c r="F214"/>
      <c r="G214"/>
      <c r="H214"/>
      <c r="I214" s="761"/>
      <c r="J214" s="762"/>
    </row>
    <row r="215" spans="1:10" s="758" customFormat="1">
      <c r="A215" s="920"/>
      <c r="B215"/>
      <c r="C215"/>
      <c r="D215"/>
      <c r="E215"/>
      <c r="F215"/>
      <c r="G215"/>
      <c r="H215"/>
      <c r="I215" s="761"/>
      <c r="J215" s="762"/>
    </row>
    <row r="216" spans="1:10" s="758" customFormat="1">
      <c r="A216" s="920"/>
      <c r="B216"/>
      <c r="C216"/>
      <c r="D216"/>
      <c r="E216"/>
      <c r="F216"/>
      <c r="G216"/>
      <c r="H216"/>
      <c r="I216" s="761"/>
      <c r="J216" s="762"/>
    </row>
    <row r="217" spans="1:10" s="758" customFormat="1">
      <c r="A217" s="920"/>
      <c r="B217"/>
      <c r="C217"/>
      <c r="D217"/>
      <c r="E217"/>
      <c r="F217"/>
      <c r="G217"/>
      <c r="H217"/>
      <c r="I217" s="761"/>
      <c r="J217" s="762"/>
    </row>
    <row r="218" spans="1:10" s="758" customFormat="1">
      <c r="A218" s="920"/>
      <c r="B218"/>
      <c r="C218"/>
      <c r="D218"/>
      <c r="E218"/>
      <c r="F218"/>
      <c r="G218"/>
      <c r="H218"/>
      <c r="I218" s="761"/>
      <c r="J218" s="762"/>
    </row>
    <row r="219" spans="1:10" s="758" customFormat="1">
      <c r="A219" s="920"/>
      <c r="B219"/>
      <c r="C219"/>
      <c r="D219"/>
      <c r="E219"/>
      <c r="F219"/>
      <c r="G219"/>
      <c r="H219"/>
      <c r="I219" s="761"/>
      <c r="J219" s="762"/>
    </row>
    <row r="220" spans="1:10" s="758" customFormat="1">
      <c r="A220" s="920"/>
      <c r="B220"/>
      <c r="C220"/>
      <c r="D220"/>
      <c r="E220"/>
      <c r="F220"/>
      <c r="G220"/>
      <c r="H220"/>
      <c r="I220" s="761"/>
      <c r="J220" s="762"/>
    </row>
    <row r="221" spans="1:10" s="758" customFormat="1">
      <c r="A221" s="920"/>
      <c r="B221"/>
      <c r="C221"/>
      <c r="D221"/>
      <c r="E221"/>
      <c r="F221"/>
      <c r="G221"/>
      <c r="H221"/>
      <c r="I221" s="761"/>
      <c r="J221" s="762"/>
    </row>
    <row r="222" spans="1:10" s="758" customFormat="1">
      <c r="A222" s="920"/>
      <c r="B222"/>
      <c r="C222"/>
      <c r="D222"/>
      <c r="E222"/>
      <c r="F222"/>
      <c r="G222"/>
      <c r="H222"/>
      <c r="I222" s="761"/>
      <c r="J222" s="762"/>
    </row>
    <row r="223" spans="1:10" s="758" customFormat="1">
      <c r="A223" s="920"/>
      <c r="B223"/>
      <c r="C223"/>
      <c r="D223"/>
      <c r="E223"/>
      <c r="F223"/>
      <c r="G223"/>
      <c r="H223"/>
      <c r="I223" s="761"/>
      <c r="J223" s="762"/>
    </row>
    <row r="224" spans="1:10" s="758" customFormat="1">
      <c r="A224" s="920"/>
      <c r="B224"/>
      <c r="C224"/>
      <c r="D224"/>
      <c r="E224"/>
      <c r="F224"/>
      <c r="G224"/>
      <c r="H224"/>
      <c r="I224" s="761"/>
      <c r="J224" s="762"/>
    </row>
    <row r="225" spans="1:10" s="758" customFormat="1">
      <c r="A225" s="920"/>
      <c r="B225"/>
      <c r="C225"/>
      <c r="D225"/>
      <c r="E225"/>
      <c r="F225"/>
      <c r="G225"/>
      <c r="H225"/>
      <c r="I225" s="761"/>
      <c r="J225" s="762"/>
    </row>
    <row r="226" spans="1:10" s="758" customFormat="1">
      <c r="A226" s="920"/>
      <c r="B226"/>
      <c r="C226"/>
      <c r="D226"/>
      <c r="E226"/>
      <c r="F226"/>
      <c r="G226"/>
      <c r="H226"/>
      <c r="I226" s="761"/>
      <c r="J226" s="762"/>
    </row>
    <row r="227" spans="1:10" s="758" customFormat="1">
      <c r="A227" s="920"/>
      <c r="B227"/>
      <c r="C227"/>
      <c r="D227"/>
      <c r="E227"/>
      <c r="F227"/>
      <c r="G227"/>
      <c r="H227"/>
      <c r="I227" s="761"/>
      <c r="J227" s="762"/>
    </row>
    <row r="228" spans="1:10" s="758" customFormat="1">
      <c r="A228" s="920"/>
      <c r="B228"/>
      <c r="C228"/>
      <c r="D228"/>
      <c r="E228"/>
      <c r="F228"/>
      <c r="G228"/>
      <c r="H228"/>
      <c r="I228" s="761"/>
      <c r="J228" s="762"/>
    </row>
    <row r="229" spans="1:10" s="758" customFormat="1">
      <c r="A229" s="920"/>
      <c r="B229"/>
      <c r="C229"/>
      <c r="D229"/>
      <c r="E229"/>
      <c r="F229"/>
      <c r="G229"/>
      <c r="H229"/>
      <c r="I229" s="761"/>
      <c r="J229" s="762"/>
    </row>
    <row r="230" spans="1:10" s="758" customFormat="1">
      <c r="A230" s="920"/>
      <c r="B230" s="765"/>
      <c r="C230" s="765"/>
      <c r="D230" s="765"/>
      <c r="E230" s="765"/>
      <c r="F230"/>
      <c r="G230"/>
      <c r="H230"/>
      <c r="I230" s="761"/>
      <c r="J230" s="762"/>
    </row>
    <row r="231" spans="1:10" s="758" customFormat="1">
      <c r="A231" s="920"/>
      <c r="B231" s="765"/>
      <c r="C231" s="765"/>
      <c r="D231" s="765"/>
      <c r="E231" s="765"/>
      <c r="F231"/>
      <c r="G231"/>
      <c r="H231"/>
      <c r="I231" s="761"/>
      <c r="J231" s="762"/>
    </row>
    <row r="232" spans="1:10" s="758" customFormat="1">
      <c r="A232" s="920"/>
      <c r="B232" s="765"/>
      <c r="C232" s="765"/>
      <c r="D232" s="765"/>
      <c r="E232" s="765"/>
      <c r="F232"/>
      <c r="G232"/>
      <c r="H232"/>
      <c r="I232" s="761"/>
      <c r="J232" s="762"/>
    </row>
    <row r="233" spans="1:10" s="758" customFormat="1">
      <c r="A233" s="920"/>
      <c r="B233" s="765"/>
      <c r="C233" s="765"/>
      <c r="D233" s="765"/>
      <c r="E233" s="765"/>
      <c r="F233"/>
      <c r="G233"/>
      <c r="H233"/>
      <c r="I233" s="761"/>
      <c r="J233" s="762"/>
    </row>
    <row r="234" spans="1:10" s="758" customFormat="1">
      <c r="A234" s="920"/>
      <c r="B234" s="765"/>
      <c r="C234" s="765"/>
      <c r="D234" s="765"/>
      <c r="E234" s="765"/>
      <c r="F234"/>
      <c r="G234"/>
      <c r="H234"/>
      <c r="I234" s="761"/>
      <c r="J234" s="762"/>
    </row>
    <row r="235" spans="1:10" s="758" customFormat="1">
      <c r="A235" s="920"/>
      <c r="B235" s="765"/>
      <c r="C235" s="765"/>
      <c r="D235" s="765"/>
      <c r="E235" s="765"/>
      <c r="F235"/>
      <c r="G235"/>
      <c r="H235"/>
      <c r="I235" s="761"/>
      <c r="J235" s="762"/>
    </row>
    <row r="236" spans="1:10" s="758" customFormat="1">
      <c r="A236" s="920"/>
      <c r="B236" s="765"/>
      <c r="C236" s="765"/>
      <c r="D236" s="765"/>
      <c r="E236" s="765"/>
      <c r="F236"/>
      <c r="G236"/>
      <c r="H236"/>
      <c r="I236" s="761"/>
      <c r="J236" s="762"/>
    </row>
    <row r="237" spans="1:10" s="758" customFormat="1">
      <c r="A237" s="920"/>
      <c r="B237" s="765"/>
      <c r="C237" s="765"/>
      <c r="D237" s="765"/>
      <c r="E237" s="765"/>
      <c r="F237"/>
      <c r="G237"/>
      <c r="H237"/>
      <c r="I237" s="761"/>
      <c r="J237" s="762"/>
    </row>
    <row r="238" spans="1:10" s="758" customFormat="1">
      <c r="A238" s="920"/>
      <c r="B238" s="765"/>
      <c r="C238" s="765"/>
      <c r="D238" s="765"/>
      <c r="E238" s="765"/>
      <c r="F238"/>
      <c r="G238"/>
      <c r="H238"/>
      <c r="I238" s="761"/>
      <c r="J238" s="762"/>
    </row>
    <row r="239" spans="1:10" s="758" customFormat="1">
      <c r="A239" s="920"/>
      <c r="B239" s="765"/>
      <c r="C239" s="765"/>
      <c r="D239" s="765"/>
      <c r="E239" s="765"/>
      <c r="F239"/>
      <c r="G239"/>
      <c r="H239"/>
      <c r="I239" s="761"/>
      <c r="J239" s="762"/>
    </row>
    <row r="240" spans="1:10" s="758" customFormat="1">
      <c r="A240" s="920"/>
      <c r="B240" s="765"/>
      <c r="C240" s="765"/>
      <c r="D240" s="765"/>
      <c r="E240" s="765"/>
      <c r="F240"/>
      <c r="G240"/>
      <c r="H240"/>
      <c r="I240" s="761"/>
      <c r="J240" s="762"/>
    </row>
    <row r="241" spans="1:10" s="758" customFormat="1">
      <c r="A241" s="920"/>
      <c r="B241" s="765"/>
      <c r="C241" s="765"/>
      <c r="D241" s="765"/>
      <c r="E241" s="765"/>
      <c r="F241"/>
      <c r="G241"/>
      <c r="H241"/>
      <c r="I241" s="761"/>
      <c r="J241" s="762"/>
    </row>
    <row r="242" spans="1:10" s="758" customFormat="1">
      <c r="A242" s="920"/>
      <c r="B242" s="765"/>
      <c r="C242" s="765"/>
      <c r="D242" s="765"/>
      <c r="E242" s="765"/>
      <c r="F242"/>
      <c r="G242"/>
      <c r="H242"/>
      <c r="I242" s="761"/>
      <c r="J242" s="762"/>
    </row>
    <row r="243" spans="1:10" s="758" customFormat="1">
      <c r="A243" s="920"/>
      <c r="B243" s="765"/>
      <c r="C243" s="765"/>
      <c r="D243" s="765"/>
      <c r="E243" s="765"/>
      <c r="F243"/>
      <c r="G243"/>
      <c r="H243"/>
      <c r="I243" s="761"/>
      <c r="J243" s="762"/>
    </row>
    <row r="244" spans="1:10" s="758" customFormat="1">
      <c r="A244" s="920"/>
      <c r="B244" s="765"/>
      <c r="C244" s="765"/>
      <c r="D244" s="765"/>
      <c r="E244" s="765"/>
      <c r="F244"/>
      <c r="G244"/>
      <c r="H244"/>
      <c r="I244" s="761"/>
      <c r="J244" s="762"/>
    </row>
    <row r="245" spans="1:10" s="758" customFormat="1">
      <c r="A245" s="920"/>
      <c r="B245" s="765"/>
      <c r="C245" s="765"/>
      <c r="D245" s="765"/>
      <c r="E245" s="765"/>
      <c r="F245"/>
      <c r="G245"/>
      <c r="H245"/>
      <c r="I245" s="761"/>
      <c r="J245" s="762"/>
    </row>
    <row r="246" spans="1:10" s="758" customFormat="1">
      <c r="A246" s="920"/>
      <c r="B246" s="765"/>
      <c r="C246" s="765"/>
      <c r="D246" s="765"/>
      <c r="E246" s="765"/>
      <c r="F246"/>
      <c r="G246"/>
      <c r="H246"/>
      <c r="I246" s="761"/>
      <c r="J246" s="762"/>
    </row>
    <row r="247" spans="1:10" s="758" customFormat="1">
      <c r="A247" s="920"/>
      <c r="B247" s="765"/>
      <c r="C247" s="765"/>
      <c r="D247" s="765"/>
      <c r="E247" s="765"/>
      <c r="F247"/>
      <c r="G247"/>
      <c r="H247"/>
      <c r="I247" s="761"/>
      <c r="J247" s="762"/>
    </row>
    <row r="248" spans="1:10" s="758" customFormat="1">
      <c r="A248" s="920"/>
      <c r="B248" s="765"/>
      <c r="C248" s="765"/>
      <c r="D248" s="765"/>
      <c r="E248" s="765"/>
      <c r="F248"/>
      <c r="G248"/>
      <c r="H248"/>
      <c r="I248" s="761"/>
      <c r="J248" s="762"/>
    </row>
    <row r="249" spans="1:10" s="758" customFormat="1">
      <c r="A249" s="920"/>
      <c r="B249" s="765"/>
      <c r="C249" s="765"/>
      <c r="D249" s="765"/>
      <c r="E249" s="765"/>
      <c r="F249"/>
      <c r="G249"/>
      <c r="H249"/>
      <c r="I249" s="761"/>
      <c r="J249" s="762"/>
    </row>
    <row r="250" spans="1:10" s="758" customFormat="1">
      <c r="A250" s="920"/>
      <c r="B250" s="765"/>
      <c r="C250" s="765"/>
      <c r="D250" s="765"/>
      <c r="E250" s="765"/>
      <c r="F250"/>
      <c r="G250"/>
      <c r="H250"/>
      <c r="I250" s="761"/>
      <c r="J250" s="762"/>
    </row>
    <row r="251" spans="1:10" s="758" customFormat="1">
      <c r="A251" s="920"/>
      <c r="B251" s="765"/>
      <c r="C251" s="765"/>
      <c r="D251" s="765"/>
      <c r="E251" s="765"/>
      <c r="F251"/>
      <c r="G251"/>
      <c r="H251"/>
      <c r="I251" s="761"/>
      <c r="J251" s="762"/>
    </row>
    <row r="252" spans="1:10" s="758" customFormat="1">
      <c r="A252" s="920"/>
      <c r="B252" s="765"/>
      <c r="C252" s="765"/>
      <c r="D252" s="765"/>
      <c r="E252" s="765"/>
      <c r="F252"/>
      <c r="G252"/>
      <c r="H252"/>
      <c r="I252" s="761"/>
      <c r="J252" s="762"/>
    </row>
    <row r="253" spans="1:10" s="758" customFormat="1">
      <c r="A253" s="920"/>
      <c r="B253" s="765"/>
      <c r="C253" s="765"/>
      <c r="D253" s="765"/>
      <c r="E253" s="765"/>
      <c r="F253"/>
      <c r="G253"/>
      <c r="H253"/>
      <c r="I253" s="761"/>
      <c r="J253" s="762"/>
    </row>
    <row r="254" spans="1:10" s="758" customFormat="1">
      <c r="A254" s="920"/>
      <c r="B254" s="765"/>
      <c r="C254" s="765"/>
      <c r="D254" s="765"/>
      <c r="E254" s="765"/>
      <c r="F254"/>
      <c r="G254"/>
      <c r="H254"/>
      <c r="I254" s="761"/>
      <c r="J254" s="762"/>
    </row>
    <row r="255" spans="1:10" s="758" customFormat="1">
      <c r="A255" s="920"/>
      <c r="B255" s="765"/>
      <c r="C255" s="765"/>
      <c r="D255" s="765"/>
      <c r="E255" s="765"/>
      <c r="F255"/>
      <c r="G255"/>
      <c r="H255"/>
      <c r="I255" s="761"/>
      <c r="J255" s="762"/>
    </row>
    <row r="256" spans="1:10" s="758" customFormat="1">
      <c r="A256" s="920"/>
      <c r="B256" s="765"/>
      <c r="C256" s="765"/>
      <c r="D256" s="765"/>
      <c r="E256" s="765"/>
      <c r="F256"/>
      <c r="G256"/>
      <c r="H256"/>
      <c r="I256" s="761"/>
      <c r="J256" s="762"/>
    </row>
    <row r="257" spans="1:10" s="758" customFormat="1">
      <c r="A257" s="920"/>
      <c r="B257" s="765"/>
      <c r="C257" s="765"/>
      <c r="D257" s="765"/>
      <c r="E257" s="765"/>
      <c r="F257"/>
      <c r="G257"/>
      <c r="H257"/>
      <c r="I257" s="761"/>
      <c r="J257" s="762"/>
    </row>
    <row r="258" spans="1:10" s="758" customFormat="1">
      <c r="A258" s="920"/>
      <c r="B258" s="765"/>
      <c r="C258" s="765"/>
      <c r="D258" s="765"/>
      <c r="E258" s="765"/>
      <c r="F258"/>
      <c r="G258"/>
      <c r="H258"/>
      <c r="I258" s="761"/>
      <c r="J258" s="762"/>
    </row>
    <row r="259" spans="1:10" s="758" customFormat="1">
      <c r="A259" s="920"/>
      <c r="B259" s="765"/>
      <c r="C259" s="765"/>
      <c r="D259" s="765"/>
      <c r="E259" s="765"/>
      <c r="F259"/>
      <c r="G259"/>
      <c r="H259"/>
      <c r="I259" s="761"/>
      <c r="J259" s="762"/>
    </row>
    <row r="260" spans="1:10" s="758" customFormat="1">
      <c r="A260" s="920"/>
      <c r="B260" s="765"/>
      <c r="C260" s="765"/>
      <c r="D260" s="765"/>
      <c r="E260" s="765"/>
      <c r="F260"/>
      <c r="G260"/>
      <c r="H260"/>
      <c r="I260" s="761"/>
      <c r="J260" s="762"/>
    </row>
    <row r="261" spans="1:10" s="758" customFormat="1">
      <c r="A261" s="920"/>
      <c r="B261" s="765"/>
      <c r="C261" s="765"/>
      <c r="D261" s="765"/>
      <c r="E261" s="765"/>
      <c r="F261"/>
      <c r="G261"/>
      <c r="H261"/>
      <c r="I261" s="761"/>
      <c r="J261" s="762"/>
    </row>
    <row r="262" spans="1:10" s="758" customFormat="1">
      <c r="A262" s="920"/>
      <c r="B262" s="765"/>
      <c r="C262" s="765"/>
      <c r="D262" s="765"/>
      <c r="E262" s="765"/>
      <c r="F262"/>
      <c r="G262"/>
      <c r="H262"/>
      <c r="I262" s="761"/>
      <c r="J262" s="762"/>
    </row>
    <row r="263" spans="1:10" s="758" customFormat="1">
      <c r="A263" s="920"/>
      <c r="B263" s="765"/>
      <c r="C263" s="765"/>
      <c r="D263" s="765"/>
      <c r="E263" s="765"/>
      <c r="F263"/>
      <c r="G263"/>
      <c r="H263"/>
      <c r="I263" s="761"/>
      <c r="J263" s="762"/>
    </row>
    <row r="264" spans="1:10" s="758" customFormat="1">
      <c r="A264" s="920"/>
      <c r="B264" s="765"/>
      <c r="C264" s="765"/>
      <c r="D264" s="765"/>
      <c r="E264" s="765"/>
      <c r="F264"/>
      <c r="G264"/>
      <c r="H264"/>
      <c r="I264" s="761"/>
      <c r="J264" s="762"/>
    </row>
    <row r="265" spans="1:10" s="758" customFormat="1">
      <c r="A265" s="920"/>
      <c r="B265" s="765"/>
      <c r="C265" s="765"/>
      <c r="D265" s="765"/>
      <c r="E265" s="765"/>
      <c r="F265"/>
      <c r="G265"/>
      <c r="H265"/>
      <c r="I265" s="761"/>
      <c r="J265" s="762"/>
    </row>
    <row r="266" spans="1:10" s="758" customFormat="1">
      <c r="A266" s="920"/>
      <c r="B266" s="765"/>
      <c r="C266" s="765"/>
      <c r="D266" s="765"/>
      <c r="E266" s="765"/>
      <c r="F266"/>
      <c r="G266"/>
      <c r="H266"/>
      <c r="I266" s="761"/>
      <c r="J266" s="762"/>
    </row>
    <row r="267" spans="1:10" s="758" customFormat="1">
      <c r="A267" s="920"/>
      <c r="B267" s="765"/>
      <c r="C267" s="765"/>
      <c r="D267" s="765"/>
      <c r="E267" s="765"/>
      <c r="F267"/>
      <c r="G267"/>
      <c r="H267"/>
      <c r="I267" s="761"/>
      <c r="J267" s="762"/>
    </row>
    <row r="268" spans="1:10" s="758" customFormat="1">
      <c r="A268" s="920"/>
      <c r="B268" s="765"/>
      <c r="C268" s="765"/>
      <c r="D268" s="765"/>
      <c r="E268" s="765"/>
      <c r="F268"/>
      <c r="G268"/>
      <c r="H268"/>
      <c r="I268" s="761"/>
      <c r="J268" s="762"/>
    </row>
    <row r="269" spans="1:10" s="758" customFormat="1">
      <c r="A269" s="920"/>
      <c r="B269" s="765"/>
      <c r="C269" s="765"/>
      <c r="D269" s="765"/>
      <c r="E269" s="765"/>
      <c r="F269"/>
      <c r="G269"/>
      <c r="H269"/>
      <c r="I269" s="761"/>
      <c r="J269" s="762"/>
    </row>
    <row r="270" spans="1:10" s="758" customFormat="1">
      <c r="A270" s="920"/>
      <c r="B270" s="765"/>
      <c r="C270" s="765"/>
      <c r="D270" s="765"/>
      <c r="E270" s="765"/>
      <c r="F270"/>
      <c r="G270"/>
      <c r="H270"/>
      <c r="I270" s="761"/>
      <c r="J270" s="762"/>
    </row>
    <row r="271" spans="1:10" s="758" customFormat="1">
      <c r="A271" s="920"/>
      <c r="B271" s="765"/>
      <c r="C271" s="765"/>
      <c r="D271" s="765"/>
      <c r="E271" s="765"/>
      <c r="F271"/>
      <c r="G271"/>
      <c r="H271"/>
      <c r="I271" s="761"/>
      <c r="J271" s="762"/>
    </row>
    <row r="272" spans="1:10" s="758" customFormat="1">
      <c r="A272" s="920"/>
      <c r="B272" s="765"/>
      <c r="C272" s="765"/>
      <c r="D272" s="765"/>
      <c r="E272" s="765"/>
      <c r="F272"/>
      <c r="G272"/>
      <c r="H272"/>
      <c r="I272" s="761"/>
      <c r="J272" s="762"/>
    </row>
    <row r="273" spans="1:10" s="758" customFormat="1">
      <c r="A273" s="920"/>
      <c r="B273" s="765"/>
      <c r="C273" s="765"/>
      <c r="D273" s="765"/>
      <c r="E273" s="765"/>
      <c r="F273"/>
      <c r="G273"/>
      <c r="H273"/>
      <c r="I273" s="761"/>
      <c r="J273" s="762"/>
    </row>
    <row r="274" spans="1:10" s="758" customFormat="1">
      <c r="A274" s="920"/>
      <c r="B274" s="765"/>
      <c r="C274" s="765"/>
      <c r="D274" s="765"/>
      <c r="E274" s="765"/>
      <c r="F274"/>
      <c r="G274"/>
      <c r="H274"/>
      <c r="I274" s="761"/>
      <c r="J274" s="762"/>
    </row>
    <row r="275" spans="1:10" s="758" customFormat="1">
      <c r="A275" s="920"/>
      <c r="B275" s="765"/>
      <c r="C275" s="765"/>
      <c r="D275" s="765"/>
      <c r="E275" s="765"/>
      <c r="F275"/>
      <c r="G275"/>
      <c r="H275"/>
      <c r="I275" s="761"/>
      <c r="J275" s="762"/>
    </row>
    <row r="276" spans="1:10" s="758" customFormat="1">
      <c r="A276" s="920"/>
      <c r="B276" s="765"/>
      <c r="C276" s="765"/>
      <c r="D276" s="765"/>
      <c r="E276" s="765"/>
      <c r="F276"/>
      <c r="G276"/>
      <c r="H276"/>
      <c r="I276" s="761"/>
      <c r="J276" s="762"/>
    </row>
    <row r="277" spans="1:10" s="758" customFormat="1">
      <c r="A277" s="920"/>
      <c r="B277" s="765"/>
      <c r="C277" s="765"/>
      <c r="D277" s="765"/>
      <c r="E277" s="765"/>
      <c r="F277"/>
      <c r="G277"/>
      <c r="H277"/>
      <c r="I277" s="761"/>
      <c r="J277" s="762"/>
    </row>
    <row r="278" spans="1:10" s="758" customFormat="1">
      <c r="A278" s="920"/>
      <c r="B278" s="765"/>
      <c r="C278" s="765"/>
      <c r="D278" s="765"/>
      <c r="E278" s="765"/>
      <c r="F278"/>
      <c r="G278"/>
      <c r="H278"/>
      <c r="I278" s="761"/>
      <c r="J278" s="762"/>
    </row>
    <row r="279" spans="1:10" s="758" customFormat="1">
      <c r="A279" s="920"/>
      <c r="B279" s="765"/>
      <c r="C279" s="765"/>
      <c r="D279" s="765"/>
      <c r="E279" s="765"/>
      <c r="F279"/>
      <c r="G279"/>
      <c r="H279"/>
      <c r="I279" s="761"/>
      <c r="J279" s="762"/>
    </row>
    <row r="280" spans="1:10" s="758" customFormat="1">
      <c r="A280" s="920"/>
      <c r="B280" s="765"/>
      <c r="C280" s="765"/>
      <c r="D280" s="765"/>
      <c r="E280" s="765"/>
      <c r="F280"/>
      <c r="G280"/>
      <c r="H280"/>
      <c r="I280" s="761"/>
      <c r="J280" s="762"/>
    </row>
    <row r="281" spans="1:10" s="758" customFormat="1">
      <c r="A281" s="920"/>
      <c r="B281" s="765"/>
      <c r="C281" s="765"/>
      <c r="D281" s="765"/>
      <c r="E281" s="765"/>
      <c r="F281"/>
      <c r="G281"/>
      <c r="H281"/>
      <c r="I281" s="761"/>
      <c r="J281" s="762"/>
    </row>
    <row r="282" spans="1:10" s="758" customFormat="1">
      <c r="A282" s="920"/>
      <c r="B282" s="765"/>
      <c r="C282" s="765"/>
      <c r="D282" s="765"/>
      <c r="E282" s="765"/>
      <c r="F282"/>
      <c r="G282"/>
      <c r="H282"/>
      <c r="I282" s="761"/>
      <c r="J282" s="762"/>
    </row>
    <row r="283" spans="1:10" s="758" customFormat="1">
      <c r="A283" s="920"/>
      <c r="B283" s="765"/>
      <c r="C283" s="765"/>
      <c r="D283" s="765"/>
      <c r="E283" s="765"/>
      <c r="F283"/>
      <c r="G283"/>
      <c r="H283"/>
      <c r="I283" s="761"/>
      <c r="J283" s="762"/>
    </row>
    <row r="284" spans="1:10" s="758" customFormat="1">
      <c r="A284" s="920"/>
      <c r="B284" s="765"/>
      <c r="C284" s="765"/>
      <c r="D284" s="765"/>
      <c r="E284" s="765"/>
      <c r="F284"/>
      <c r="G284"/>
      <c r="H284"/>
      <c r="I284" s="761"/>
      <c r="J284" s="762"/>
    </row>
    <row r="285" spans="1:10" s="758" customFormat="1">
      <c r="A285" s="920"/>
      <c r="B285" s="765"/>
      <c r="C285" s="765"/>
      <c r="D285" s="765"/>
      <c r="E285" s="765"/>
      <c r="F285"/>
      <c r="G285"/>
      <c r="H285"/>
      <c r="I285" s="761"/>
      <c r="J285" s="762"/>
    </row>
    <row r="286" spans="1:10" s="758" customFormat="1">
      <c r="A286" s="920"/>
      <c r="B286" s="765"/>
      <c r="C286" s="765"/>
      <c r="D286" s="765"/>
      <c r="E286" s="765"/>
      <c r="F286"/>
      <c r="G286"/>
      <c r="H286"/>
      <c r="I286" s="761"/>
      <c r="J286" s="762"/>
    </row>
    <row r="287" spans="1:10" s="758" customFormat="1">
      <c r="A287" s="920"/>
      <c r="B287" s="765"/>
      <c r="C287" s="765"/>
      <c r="D287" s="765"/>
      <c r="E287" s="765"/>
      <c r="F287"/>
      <c r="G287"/>
      <c r="H287"/>
      <c r="I287" s="761"/>
      <c r="J287" s="762"/>
    </row>
    <row r="288" spans="1:10" s="758" customFormat="1">
      <c r="A288" s="920"/>
      <c r="B288" s="765"/>
      <c r="C288" s="765"/>
      <c r="D288" s="765"/>
      <c r="E288" s="765"/>
      <c r="F288"/>
      <c r="G288"/>
      <c r="H288"/>
      <c r="I288" s="761"/>
      <c r="J288" s="762"/>
    </row>
    <row r="289" spans="1:10" s="758" customFormat="1">
      <c r="A289" s="920"/>
      <c r="B289" s="765"/>
      <c r="C289" s="765"/>
      <c r="D289" s="765"/>
      <c r="E289" s="765"/>
      <c r="F289"/>
      <c r="G289"/>
      <c r="H289"/>
      <c r="I289" s="761"/>
      <c r="J289" s="762"/>
    </row>
    <row r="290" spans="1:10" s="758" customFormat="1">
      <c r="A290" s="920"/>
      <c r="B290" s="765"/>
      <c r="C290" s="765"/>
      <c r="D290" s="765"/>
      <c r="E290" s="765"/>
      <c r="F290"/>
      <c r="G290"/>
      <c r="H290"/>
      <c r="I290" s="761"/>
      <c r="J290" s="762"/>
    </row>
    <row r="291" spans="1:10" s="758" customFormat="1">
      <c r="A291" s="920"/>
      <c r="B291" s="765"/>
      <c r="C291" s="765"/>
      <c r="D291" s="765"/>
      <c r="E291" s="765"/>
      <c r="F291"/>
      <c r="G291"/>
      <c r="H291"/>
      <c r="I291" s="761"/>
      <c r="J291" s="762"/>
    </row>
    <row r="292" spans="1:10" s="758" customFormat="1">
      <c r="A292" s="920"/>
      <c r="B292" s="765"/>
      <c r="C292" s="765"/>
      <c r="D292" s="765"/>
      <c r="E292" s="765"/>
      <c r="F292"/>
      <c r="G292"/>
      <c r="H292"/>
      <c r="I292" s="761"/>
      <c r="J292" s="762"/>
    </row>
    <row r="293" spans="1:10" s="758" customFormat="1">
      <c r="A293" s="920"/>
      <c r="B293" s="765"/>
      <c r="C293" s="765"/>
      <c r="D293" s="765"/>
      <c r="E293" s="765"/>
      <c r="F293"/>
      <c r="G293"/>
      <c r="H293"/>
      <c r="I293" s="761"/>
      <c r="J293" s="762"/>
    </row>
    <row r="294" spans="1:10" s="758" customFormat="1">
      <c r="A294" s="920"/>
      <c r="B294" s="765"/>
      <c r="C294" s="765"/>
      <c r="D294" s="765"/>
      <c r="E294" s="765"/>
      <c r="F294"/>
      <c r="G294"/>
      <c r="H294"/>
      <c r="I294" s="761"/>
      <c r="J294" s="762"/>
    </row>
    <row r="295" spans="1:10" s="758" customFormat="1">
      <c r="A295" s="920"/>
      <c r="B295" s="765"/>
      <c r="C295" s="765"/>
      <c r="D295" s="765"/>
      <c r="E295" s="765"/>
      <c r="F295"/>
      <c r="G295"/>
      <c r="H295"/>
      <c r="I295" s="761"/>
      <c r="J295" s="762"/>
    </row>
    <row r="296" spans="1:10" s="758" customFormat="1">
      <c r="A296" s="920"/>
      <c r="B296" s="765"/>
      <c r="C296" s="765"/>
      <c r="D296" s="765"/>
      <c r="E296" s="765"/>
      <c r="F296"/>
      <c r="G296"/>
      <c r="H296"/>
      <c r="I296" s="761"/>
      <c r="J296" s="762"/>
    </row>
    <row r="297" spans="1:10" s="758" customFormat="1">
      <c r="A297" s="920"/>
      <c r="B297" s="765"/>
      <c r="C297" s="765"/>
      <c r="D297" s="765"/>
      <c r="E297" s="765"/>
      <c r="F297"/>
      <c r="G297"/>
      <c r="H297"/>
      <c r="I297" s="761"/>
      <c r="J297" s="762"/>
    </row>
    <row r="298" spans="1:10" s="758" customFormat="1">
      <c r="A298" s="920"/>
      <c r="B298" s="765"/>
      <c r="C298" s="765"/>
      <c r="D298" s="765"/>
      <c r="E298" s="765"/>
      <c r="F298"/>
      <c r="G298"/>
      <c r="H298"/>
      <c r="I298" s="761"/>
      <c r="J298" s="762"/>
    </row>
    <row r="299" spans="1:10" s="758" customFormat="1">
      <c r="A299" s="920"/>
      <c r="B299" s="765"/>
      <c r="C299" s="765"/>
      <c r="D299" s="765"/>
      <c r="E299" s="765"/>
      <c r="F299"/>
      <c r="G299"/>
      <c r="H299"/>
      <c r="I299" s="761"/>
      <c r="J299" s="762"/>
    </row>
    <row r="300" spans="1:10" s="758" customFormat="1">
      <c r="A300" s="920"/>
      <c r="B300" s="765"/>
      <c r="C300" s="765"/>
      <c r="D300" s="765"/>
      <c r="E300" s="765"/>
      <c r="F300"/>
      <c r="G300"/>
      <c r="H300"/>
      <c r="I300" s="761"/>
      <c r="J300" s="762"/>
    </row>
    <row r="301" spans="1:10" s="758" customFormat="1">
      <c r="A301" s="920"/>
      <c r="B301" s="765"/>
      <c r="C301" s="765"/>
      <c r="D301" s="765"/>
      <c r="E301" s="765"/>
      <c r="F301"/>
      <c r="G301"/>
      <c r="H301"/>
      <c r="I301" s="761"/>
      <c r="J301" s="762"/>
    </row>
    <row r="302" spans="1:10" s="758" customFormat="1">
      <c r="A302" s="920"/>
      <c r="B302" s="765"/>
      <c r="C302" s="765"/>
      <c r="D302" s="765"/>
      <c r="E302" s="765"/>
      <c r="F302"/>
      <c r="G302"/>
      <c r="H302"/>
      <c r="I302" s="761"/>
      <c r="J302" s="762"/>
    </row>
    <row r="303" spans="1:10" s="758" customFormat="1">
      <c r="A303" s="920"/>
      <c r="B303" s="765"/>
      <c r="C303" s="765"/>
      <c r="D303" s="765"/>
      <c r="E303" s="765"/>
      <c r="F303"/>
      <c r="G303"/>
      <c r="H303"/>
      <c r="I303" s="761"/>
      <c r="J303" s="762"/>
    </row>
    <row r="304" spans="1:10" s="758" customFormat="1">
      <c r="A304" s="920"/>
      <c r="B304" s="765"/>
      <c r="C304" s="765"/>
      <c r="D304" s="765"/>
      <c r="E304" s="765"/>
      <c r="F304"/>
      <c r="G304"/>
      <c r="H304"/>
      <c r="I304" s="761"/>
      <c r="J304" s="762"/>
    </row>
    <row r="305" spans="1:10" s="758" customFormat="1">
      <c r="A305" s="920"/>
      <c r="B305" s="765"/>
      <c r="C305" s="765"/>
      <c r="D305" s="765"/>
      <c r="E305" s="765"/>
      <c r="F305"/>
      <c r="G305"/>
      <c r="H305"/>
      <c r="I305" s="761"/>
      <c r="J305" s="762"/>
    </row>
    <row r="306" spans="1:10" s="758" customFormat="1">
      <c r="A306" s="920"/>
      <c r="B306" s="765"/>
      <c r="C306" s="765"/>
      <c r="D306" s="765"/>
      <c r="E306" s="765"/>
      <c r="F306"/>
      <c r="G306"/>
      <c r="H306"/>
      <c r="I306" s="761"/>
      <c r="J306" s="762"/>
    </row>
    <row r="307" spans="1:10" s="758" customFormat="1">
      <c r="A307" s="920"/>
      <c r="B307" s="765"/>
      <c r="C307" s="765"/>
      <c r="D307" s="765"/>
      <c r="E307" s="765"/>
      <c r="F307"/>
      <c r="G307"/>
      <c r="H307"/>
      <c r="I307" s="761"/>
      <c r="J307" s="762"/>
    </row>
    <row r="308" spans="1:10" s="758" customFormat="1">
      <c r="A308" s="920"/>
      <c r="B308" s="765"/>
      <c r="C308" s="765"/>
      <c r="D308" s="765"/>
      <c r="E308" s="765"/>
      <c r="F308"/>
      <c r="G308"/>
      <c r="H308"/>
      <c r="I308" s="761"/>
      <c r="J308" s="762"/>
    </row>
    <row r="309" spans="1:10" s="758" customFormat="1">
      <c r="A309" s="920"/>
      <c r="B309" s="765"/>
      <c r="C309" s="765"/>
      <c r="D309" s="765"/>
      <c r="E309" s="765"/>
      <c r="F309"/>
      <c r="G309"/>
      <c r="H309"/>
      <c r="I309" s="761"/>
      <c r="J309" s="762"/>
    </row>
    <row r="310" spans="1:10" s="758" customFormat="1">
      <c r="A310" s="920"/>
      <c r="B310" s="765"/>
      <c r="C310" s="765"/>
      <c r="D310" s="765"/>
      <c r="E310" s="765"/>
      <c r="F310"/>
      <c r="G310"/>
      <c r="H310"/>
      <c r="I310" s="761"/>
      <c r="J310" s="762"/>
    </row>
    <row r="311" spans="1:10" s="758" customFormat="1">
      <c r="A311" s="920"/>
      <c r="B311" s="765"/>
      <c r="C311" s="765"/>
      <c r="D311" s="765"/>
      <c r="E311" s="765"/>
      <c r="F311"/>
      <c r="G311"/>
      <c r="H311"/>
      <c r="I311" s="761"/>
      <c r="J311" s="762"/>
    </row>
    <row r="312" spans="1:10" s="758" customFormat="1">
      <c r="A312" s="920"/>
      <c r="B312" s="765"/>
      <c r="C312" s="765"/>
      <c r="D312" s="765"/>
      <c r="E312" s="765"/>
      <c r="F312"/>
      <c r="G312"/>
      <c r="H312"/>
      <c r="I312" s="761"/>
      <c r="J312" s="762"/>
    </row>
    <row r="313" spans="1:10" s="758" customFormat="1">
      <c r="A313" s="920"/>
      <c r="B313" s="765"/>
      <c r="C313" s="765"/>
      <c r="D313" s="765"/>
      <c r="E313" s="765"/>
      <c r="F313"/>
      <c r="G313"/>
      <c r="H313"/>
      <c r="I313" s="761"/>
      <c r="J313" s="762"/>
    </row>
    <row r="314" spans="1:10" s="758" customFormat="1">
      <c r="A314" s="920"/>
      <c r="B314" s="765"/>
      <c r="C314" s="765"/>
      <c r="D314" s="765"/>
      <c r="E314" s="765"/>
      <c r="F314"/>
      <c r="G314"/>
      <c r="H314"/>
      <c r="I314" s="761"/>
      <c r="J314" s="762"/>
    </row>
    <row r="315" spans="1:10" s="758" customFormat="1">
      <c r="A315" s="920"/>
      <c r="B315" s="765"/>
      <c r="C315" s="765"/>
      <c r="D315" s="765"/>
      <c r="E315" s="765"/>
      <c r="F315"/>
      <c r="G315"/>
      <c r="H315"/>
      <c r="I315" s="761"/>
      <c r="J315" s="762"/>
    </row>
    <row r="316" spans="1:10" s="758" customFormat="1">
      <c r="A316" s="920"/>
      <c r="B316" s="765"/>
      <c r="C316" s="765"/>
      <c r="D316" s="765"/>
      <c r="E316" s="765"/>
      <c r="F316"/>
      <c r="G316"/>
      <c r="H316"/>
      <c r="I316" s="761"/>
      <c r="J316" s="762"/>
    </row>
    <row r="317" spans="1:10" s="758" customFormat="1">
      <c r="A317" s="920"/>
      <c r="B317" s="765"/>
      <c r="C317" s="765"/>
      <c r="D317" s="765"/>
      <c r="E317" s="765"/>
      <c r="F317"/>
      <c r="G317"/>
      <c r="H317"/>
      <c r="I317" s="761"/>
      <c r="J317" s="762"/>
    </row>
    <row r="318" spans="1:10" s="758" customFormat="1">
      <c r="A318" s="920"/>
      <c r="B318" s="765"/>
      <c r="C318" s="765"/>
      <c r="D318" s="765"/>
      <c r="E318" s="765"/>
      <c r="F318"/>
      <c r="G318"/>
      <c r="H318"/>
      <c r="I318" s="761"/>
      <c r="J318" s="762"/>
    </row>
    <row r="319" spans="1:10" s="758" customFormat="1">
      <c r="A319" s="920"/>
      <c r="B319" s="765"/>
      <c r="C319" s="765"/>
      <c r="D319" s="765"/>
      <c r="E319" s="765"/>
      <c r="F319"/>
      <c r="G319"/>
      <c r="H319"/>
      <c r="I319" s="761"/>
      <c r="J319" s="762"/>
    </row>
    <row r="320" spans="1:10" s="758" customFormat="1">
      <c r="A320" s="920"/>
      <c r="B320" s="765"/>
      <c r="C320" s="765"/>
      <c r="D320" s="765"/>
      <c r="E320" s="765"/>
      <c r="F320"/>
      <c r="G320"/>
      <c r="H320"/>
      <c r="I320" s="761"/>
      <c r="J320" s="762"/>
    </row>
    <row r="321" spans="1:10" s="758" customFormat="1">
      <c r="A321" s="920"/>
      <c r="B321" s="765"/>
      <c r="C321" s="765"/>
      <c r="D321" s="765"/>
      <c r="E321" s="765"/>
      <c r="F321"/>
      <c r="G321"/>
      <c r="H321"/>
      <c r="I321" s="761"/>
      <c r="J321" s="762"/>
    </row>
    <row r="322" spans="1:10" s="758" customFormat="1">
      <c r="A322" s="920"/>
      <c r="B322" s="765"/>
      <c r="C322" s="765"/>
      <c r="D322" s="765"/>
      <c r="E322" s="765"/>
      <c r="F322"/>
      <c r="G322"/>
      <c r="H322"/>
      <c r="I322" s="761"/>
      <c r="J322" s="762"/>
    </row>
    <row r="323" spans="1:10" s="758" customFormat="1">
      <c r="A323" s="920"/>
      <c r="B323" s="765"/>
      <c r="C323" s="765"/>
      <c r="D323" s="765"/>
      <c r="E323" s="765"/>
      <c r="F323"/>
      <c r="G323"/>
      <c r="H323"/>
      <c r="I323" s="761"/>
      <c r="J323" s="762"/>
    </row>
    <row r="324" spans="1:10" s="758" customFormat="1">
      <c r="A324" s="920"/>
      <c r="B324" s="765"/>
      <c r="C324" s="765"/>
      <c r="D324" s="765"/>
      <c r="E324" s="765"/>
      <c r="F324"/>
      <c r="G324"/>
      <c r="H324"/>
      <c r="I324" s="761"/>
      <c r="J324" s="762"/>
    </row>
    <row r="325" spans="1:10" s="758" customFormat="1">
      <c r="A325" s="920"/>
      <c r="B325" s="765"/>
      <c r="C325" s="765"/>
      <c r="D325" s="765"/>
      <c r="E325" s="765"/>
      <c r="F325"/>
      <c r="G325"/>
      <c r="H325"/>
      <c r="I325" s="761"/>
      <c r="J325" s="762"/>
    </row>
    <row r="326" spans="1:10" s="758" customFormat="1">
      <c r="A326" s="920"/>
      <c r="B326" s="765"/>
      <c r="C326" s="765"/>
      <c r="D326" s="765"/>
      <c r="E326" s="765"/>
      <c r="F326"/>
      <c r="G326"/>
      <c r="H326"/>
      <c r="I326" s="761"/>
      <c r="J326" s="762"/>
    </row>
    <row r="327" spans="1:10" s="758" customFormat="1">
      <c r="A327" s="920"/>
      <c r="B327" s="765"/>
      <c r="C327" s="765"/>
      <c r="D327" s="765"/>
      <c r="E327" s="765"/>
      <c r="F327"/>
      <c r="G327"/>
      <c r="H327"/>
      <c r="I327" s="761"/>
      <c r="J327" s="762"/>
    </row>
    <row r="328" spans="1:10" s="758" customFormat="1">
      <c r="A328" s="920"/>
      <c r="B328" s="765"/>
      <c r="C328" s="765"/>
      <c r="D328" s="765"/>
      <c r="E328" s="765"/>
      <c r="F328"/>
      <c r="G328"/>
      <c r="H328"/>
      <c r="I328" s="761"/>
      <c r="J328" s="762"/>
    </row>
    <row r="329" spans="1:10" s="758" customFormat="1">
      <c r="A329" s="920"/>
      <c r="B329" s="765"/>
      <c r="C329" s="765"/>
      <c r="D329" s="765"/>
      <c r="E329" s="765"/>
      <c r="F329"/>
      <c r="G329"/>
      <c r="H329"/>
      <c r="I329" s="761"/>
      <c r="J329" s="762"/>
    </row>
    <row r="330" spans="1:10" s="758" customFormat="1">
      <c r="A330" s="920"/>
      <c r="B330" s="765"/>
      <c r="C330" s="765"/>
      <c r="D330" s="765"/>
      <c r="E330" s="765"/>
      <c r="F330"/>
      <c r="G330"/>
      <c r="H330"/>
      <c r="I330" s="761"/>
      <c r="J330" s="762"/>
    </row>
    <row r="331" spans="1:10" s="758" customFormat="1">
      <c r="A331" s="920"/>
      <c r="B331" s="765"/>
      <c r="C331" s="765"/>
      <c r="D331" s="765"/>
      <c r="E331" s="765"/>
      <c r="F331"/>
      <c r="G331"/>
      <c r="H331"/>
      <c r="I331" s="761"/>
      <c r="J331" s="762"/>
    </row>
    <row r="332" spans="1:10" s="758" customFormat="1">
      <c r="A332" s="920"/>
      <c r="B332" s="765"/>
      <c r="C332" s="765"/>
      <c r="D332" s="765"/>
      <c r="E332" s="765"/>
      <c r="F332"/>
      <c r="G332"/>
      <c r="H332"/>
      <c r="I332" s="761"/>
      <c r="J332" s="762"/>
    </row>
    <row r="333" spans="1:10" s="758" customFormat="1">
      <c r="A333" s="920"/>
      <c r="B333" s="765"/>
      <c r="C333" s="765"/>
      <c r="D333" s="765"/>
      <c r="E333" s="765"/>
      <c r="F333"/>
      <c r="G333"/>
      <c r="H333"/>
      <c r="I333" s="761"/>
      <c r="J333" s="762"/>
    </row>
    <row r="334" spans="1:10" s="758" customFormat="1">
      <c r="A334" s="920"/>
      <c r="B334" s="765"/>
      <c r="C334" s="765"/>
      <c r="D334" s="765"/>
      <c r="E334" s="765"/>
      <c r="F334"/>
      <c r="G334"/>
      <c r="H334"/>
      <c r="I334" s="761"/>
      <c r="J334" s="762"/>
    </row>
    <row r="335" spans="1:10" s="758" customFormat="1">
      <c r="A335" s="920"/>
      <c r="B335" s="765"/>
      <c r="C335" s="765"/>
      <c r="D335" s="765"/>
      <c r="E335" s="765"/>
      <c r="F335"/>
      <c r="G335"/>
      <c r="H335"/>
      <c r="I335" s="761"/>
      <c r="J335" s="762"/>
    </row>
    <row r="336" spans="1:10" s="758" customFormat="1">
      <c r="A336" s="920"/>
      <c r="B336" s="765"/>
      <c r="C336" s="765"/>
      <c r="D336" s="765"/>
      <c r="E336" s="765"/>
      <c r="F336"/>
      <c r="G336"/>
      <c r="H336"/>
      <c r="I336" s="761"/>
      <c r="J336" s="762"/>
    </row>
    <row r="337" spans="1:10" s="758" customFormat="1">
      <c r="A337" s="920"/>
      <c r="B337" s="765"/>
      <c r="C337" s="765"/>
      <c r="D337" s="765"/>
      <c r="E337" s="765"/>
      <c r="F337"/>
      <c r="G337"/>
      <c r="H337"/>
      <c r="I337" s="761"/>
      <c r="J337" s="762"/>
    </row>
    <row r="338" spans="1:10" s="758" customFormat="1">
      <c r="A338" s="920"/>
      <c r="B338" s="765"/>
      <c r="C338" s="765"/>
      <c r="D338" s="765"/>
      <c r="E338" s="765"/>
      <c r="F338"/>
      <c r="G338"/>
      <c r="H338"/>
      <c r="I338" s="761"/>
      <c r="J338" s="762"/>
    </row>
    <row r="339" spans="1:10" s="758" customFormat="1">
      <c r="A339" s="920"/>
      <c r="B339" s="765"/>
      <c r="C339" s="765"/>
      <c r="D339" s="765"/>
      <c r="E339" s="765"/>
      <c r="F339"/>
      <c r="G339"/>
      <c r="H339"/>
      <c r="I339" s="761"/>
      <c r="J339" s="762"/>
    </row>
    <row r="340" spans="1:10" s="758" customFormat="1">
      <c r="A340" s="920"/>
      <c r="B340" s="765"/>
      <c r="C340" s="765"/>
      <c r="D340" s="765"/>
      <c r="E340" s="765"/>
      <c r="F340"/>
      <c r="G340"/>
      <c r="H340"/>
      <c r="I340" s="761"/>
      <c r="J340" s="762"/>
    </row>
    <row r="341" spans="1:10" s="758" customFormat="1">
      <c r="A341" s="920"/>
      <c r="B341" s="765"/>
      <c r="C341" s="765"/>
      <c r="D341" s="765"/>
      <c r="E341" s="765"/>
      <c r="F341"/>
      <c r="G341"/>
      <c r="H341"/>
      <c r="I341" s="761"/>
      <c r="J341" s="762"/>
    </row>
    <row r="342" spans="1:10" s="758" customFormat="1">
      <c r="A342" s="920"/>
      <c r="B342" s="765"/>
      <c r="C342" s="765"/>
      <c r="D342" s="765"/>
      <c r="E342" s="765"/>
      <c r="F342"/>
      <c r="G342"/>
      <c r="H342"/>
      <c r="I342" s="761"/>
      <c r="J342" s="762"/>
    </row>
    <row r="343" spans="1:10" s="758" customFormat="1">
      <c r="A343" s="920"/>
      <c r="B343" s="765"/>
      <c r="C343" s="765"/>
      <c r="D343" s="765"/>
      <c r="E343" s="765"/>
      <c r="F343"/>
      <c r="G343"/>
      <c r="H343"/>
      <c r="I343" s="761"/>
      <c r="J343" s="762"/>
    </row>
    <row r="344" spans="1:10" s="758" customFormat="1">
      <c r="A344" s="920"/>
      <c r="B344" s="765"/>
      <c r="C344" s="765"/>
      <c r="D344" s="765"/>
      <c r="E344" s="765"/>
      <c r="F344"/>
      <c r="G344"/>
      <c r="H344"/>
      <c r="I344" s="761"/>
      <c r="J344" s="762"/>
    </row>
    <row r="345" spans="1:10" s="758" customFormat="1">
      <c r="A345" s="920"/>
      <c r="B345" s="765"/>
      <c r="C345" s="765"/>
      <c r="D345" s="765"/>
      <c r="E345" s="765"/>
      <c r="F345"/>
      <c r="G345"/>
      <c r="H345"/>
      <c r="I345" s="761"/>
      <c r="J345" s="762"/>
    </row>
    <row r="346" spans="1:10" s="758" customFormat="1">
      <c r="A346" s="920"/>
      <c r="B346" s="765"/>
      <c r="C346" s="765"/>
      <c r="D346" s="765"/>
      <c r="E346" s="765"/>
      <c r="F346"/>
      <c r="G346"/>
      <c r="H346"/>
      <c r="I346" s="761"/>
      <c r="J346" s="762"/>
    </row>
    <row r="347" spans="1:10" s="758" customFormat="1">
      <c r="A347" s="920"/>
      <c r="B347" s="765"/>
      <c r="C347" s="765"/>
      <c r="D347" s="765"/>
      <c r="E347" s="765"/>
      <c r="F347"/>
      <c r="G347"/>
      <c r="H347"/>
      <c r="I347" s="761"/>
      <c r="J347" s="762"/>
    </row>
    <row r="348" spans="1:10" s="758" customFormat="1">
      <c r="A348" s="920"/>
      <c r="B348" s="765"/>
      <c r="C348" s="765"/>
      <c r="D348" s="765"/>
      <c r="E348" s="765"/>
      <c r="F348"/>
      <c r="G348"/>
      <c r="H348"/>
      <c r="I348" s="761"/>
      <c r="J348" s="762"/>
    </row>
    <row r="349" spans="1:10" s="758" customFormat="1">
      <c r="A349" s="920"/>
      <c r="B349" s="765"/>
      <c r="C349" s="765"/>
      <c r="D349" s="765"/>
      <c r="E349" s="765"/>
      <c r="F349"/>
      <c r="G349"/>
      <c r="H349"/>
      <c r="I349" s="761"/>
      <c r="J349" s="762"/>
    </row>
    <row r="350" spans="1:10" s="758" customFormat="1">
      <c r="A350" s="920"/>
      <c r="B350" s="765"/>
      <c r="C350" s="765"/>
      <c r="D350" s="765"/>
      <c r="E350" s="765"/>
      <c r="F350"/>
      <c r="G350"/>
      <c r="H350"/>
      <c r="I350" s="761"/>
      <c r="J350" s="762"/>
    </row>
    <row r="351" spans="1:10" s="758" customFormat="1">
      <c r="A351" s="920"/>
      <c r="B351" s="765"/>
      <c r="C351" s="765"/>
      <c r="D351" s="765"/>
      <c r="E351" s="765"/>
      <c r="F351"/>
      <c r="G351"/>
      <c r="H351"/>
      <c r="I351" s="761"/>
      <c r="J351" s="762"/>
    </row>
    <row r="352" spans="1:10" s="758" customFormat="1">
      <c r="A352" s="920"/>
      <c r="B352" s="765"/>
      <c r="C352" s="765"/>
      <c r="D352" s="765"/>
      <c r="E352" s="765"/>
      <c r="F352"/>
      <c r="G352"/>
      <c r="H352"/>
      <c r="I352" s="761"/>
      <c r="J352" s="762"/>
    </row>
    <row r="353" spans="1:10" s="758" customFormat="1">
      <c r="A353" s="920"/>
      <c r="B353" s="765"/>
      <c r="C353" s="765"/>
      <c r="D353" s="765"/>
      <c r="E353" s="765"/>
      <c r="F353"/>
      <c r="G353"/>
      <c r="H353"/>
      <c r="I353" s="761"/>
      <c r="J353" s="762"/>
    </row>
    <row r="354" spans="1:10" s="758" customFormat="1">
      <c r="A354" s="920"/>
      <c r="B354" s="765"/>
      <c r="C354" s="765"/>
      <c r="D354" s="765"/>
      <c r="E354" s="765"/>
      <c r="F354"/>
      <c r="G354"/>
      <c r="H354"/>
      <c r="I354" s="761"/>
      <c r="J354" s="762"/>
    </row>
    <row r="355" spans="1:10" s="758" customFormat="1">
      <c r="A355" s="920"/>
      <c r="B355" s="765"/>
      <c r="C355" s="765"/>
      <c r="D355" s="765"/>
      <c r="E355" s="765"/>
      <c r="F355"/>
      <c r="G355"/>
      <c r="H355"/>
      <c r="I355" s="761"/>
      <c r="J355" s="762"/>
    </row>
    <row r="356" spans="1:10" s="758" customFormat="1">
      <c r="A356" s="920"/>
      <c r="B356" s="765"/>
      <c r="C356" s="765"/>
      <c r="D356" s="765"/>
      <c r="E356" s="765"/>
      <c r="F356"/>
      <c r="G356"/>
      <c r="H356"/>
      <c r="I356" s="761"/>
      <c r="J356" s="762"/>
    </row>
    <row r="357" spans="1:10" s="758" customFormat="1">
      <c r="A357" s="920"/>
      <c r="B357" s="765"/>
      <c r="C357" s="765"/>
      <c r="D357" s="765"/>
      <c r="E357" s="765"/>
      <c r="F357"/>
      <c r="G357"/>
      <c r="H357"/>
      <c r="I357" s="761"/>
      <c r="J357" s="762"/>
    </row>
    <row r="358" spans="1:10" s="758" customFormat="1">
      <c r="A358" s="920"/>
      <c r="B358" s="765"/>
      <c r="C358" s="765"/>
      <c r="D358" s="765"/>
      <c r="E358" s="765"/>
      <c r="F358"/>
      <c r="G358"/>
      <c r="H358"/>
      <c r="I358" s="761"/>
      <c r="J358" s="762"/>
    </row>
    <row r="359" spans="1:10" s="758" customFormat="1">
      <c r="A359" s="920"/>
      <c r="B359" s="765"/>
      <c r="C359" s="765"/>
      <c r="D359" s="765"/>
      <c r="E359" s="765"/>
      <c r="F359"/>
      <c r="G359"/>
      <c r="H359"/>
      <c r="I359" s="761"/>
      <c r="J359" s="762"/>
    </row>
    <row r="360" spans="1:10" s="758" customFormat="1">
      <c r="A360" s="920"/>
      <c r="B360" s="765"/>
      <c r="C360" s="765"/>
      <c r="D360" s="765"/>
      <c r="E360" s="765"/>
      <c r="F360"/>
      <c r="G360"/>
      <c r="H360"/>
      <c r="I360" s="761"/>
      <c r="J360" s="762"/>
    </row>
    <row r="361" spans="1:10" s="758" customFormat="1">
      <c r="A361" s="920"/>
      <c r="B361" s="765"/>
      <c r="C361" s="765"/>
      <c r="D361" s="765"/>
      <c r="E361" s="765"/>
      <c r="F361"/>
      <c r="G361"/>
      <c r="H361"/>
      <c r="I361" s="761"/>
      <c r="J361" s="762"/>
    </row>
    <row r="362" spans="1:10" s="758" customFormat="1">
      <c r="A362" s="920"/>
      <c r="B362" s="765"/>
      <c r="C362" s="765"/>
      <c r="D362" s="765"/>
      <c r="E362" s="765"/>
      <c r="F362"/>
      <c r="G362"/>
      <c r="H362"/>
      <c r="I362" s="761"/>
      <c r="J362" s="762"/>
    </row>
    <row r="363" spans="1:10" s="758" customFormat="1">
      <c r="A363" s="920"/>
      <c r="B363" s="765"/>
      <c r="C363" s="765"/>
      <c r="D363" s="765"/>
      <c r="E363" s="765"/>
      <c r="F363"/>
      <c r="G363"/>
      <c r="H363"/>
      <c r="I363" s="761"/>
      <c r="J363" s="762"/>
    </row>
    <row r="364" spans="1:10" s="758" customFormat="1">
      <c r="A364" s="920"/>
      <c r="B364" s="765"/>
      <c r="C364" s="765"/>
      <c r="D364" s="765"/>
      <c r="E364" s="765"/>
      <c r="F364"/>
      <c r="G364"/>
      <c r="H364"/>
      <c r="I364" s="761"/>
      <c r="J364" s="762"/>
    </row>
    <row r="365" spans="1:10" s="758" customFormat="1">
      <c r="A365" s="920"/>
      <c r="B365" s="765"/>
      <c r="C365" s="765"/>
      <c r="D365" s="765"/>
      <c r="E365" s="765"/>
      <c r="F365"/>
      <c r="G365"/>
      <c r="H365"/>
      <c r="I365" s="761"/>
      <c r="J365" s="762"/>
    </row>
    <row r="366" spans="1:10" s="758" customFormat="1">
      <c r="A366" s="920"/>
      <c r="B366" s="765"/>
      <c r="C366" s="765"/>
      <c r="D366" s="765"/>
      <c r="E366" s="765"/>
      <c r="F366"/>
      <c r="G366"/>
      <c r="H366"/>
      <c r="I366" s="761"/>
      <c r="J366" s="762"/>
    </row>
    <row r="367" spans="1:10" s="758" customFormat="1">
      <c r="A367" s="920"/>
      <c r="B367" s="765"/>
      <c r="C367" s="765"/>
      <c r="D367" s="765"/>
      <c r="E367" s="765"/>
      <c r="F367"/>
      <c r="G367"/>
      <c r="H367"/>
      <c r="I367" s="761"/>
      <c r="J367" s="762"/>
    </row>
    <row r="368" spans="1:10" s="758" customFormat="1">
      <c r="A368" s="920"/>
      <c r="B368" s="765"/>
      <c r="C368" s="765"/>
      <c r="D368" s="765"/>
      <c r="E368" s="765"/>
      <c r="F368"/>
      <c r="G368"/>
      <c r="H368"/>
      <c r="I368" s="761"/>
      <c r="J368" s="762"/>
    </row>
    <row r="369" spans="1:10" s="758" customFormat="1">
      <c r="A369" s="920"/>
      <c r="B369" s="765"/>
      <c r="C369" s="765"/>
      <c r="D369" s="765"/>
      <c r="E369" s="765"/>
      <c r="F369"/>
      <c r="G369"/>
      <c r="H369"/>
      <c r="I369" s="761"/>
      <c r="J369" s="762"/>
    </row>
    <row r="370" spans="1:10" s="758" customFormat="1">
      <c r="A370" s="920"/>
      <c r="B370" s="765"/>
      <c r="C370" s="765"/>
      <c r="D370" s="765"/>
      <c r="E370" s="765"/>
      <c r="F370"/>
      <c r="G370"/>
      <c r="H370"/>
      <c r="I370" s="761"/>
      <c r="J370" s="762"/>
    </row>
    <row r="371" spans="1:10" s="758" customFormat="1">
      <c r="A371" s="920"/>
      <c r="B371" s="765"/>
      <c r="C371" s="765"/>
      <c r="D371" s="765"/>
      <c r="E371" s="765"/>
      <c r="F371"/>
      <c r="G371"/>
      <c r="H371"/>
      <c r="I371" s="761"/>
      <c r="J371" s="762"/>
    </row>
    <row r="372" spans="1:10" s="758" customFormat="1">
      <c r="A372" s="920"/>
      <c r="B372" s="765"/>
      <c r="C372" s="765"/>
      <c r="D372" s="765"/>
      <c r="E372" s="765"/>
      <c r="F372"/>
      <c r="G372"/>
      <c r="H372"/>
      <c r="I372" s="761"/>
      <c r="J372" s="762"/>
    </row>
    <row r="373" spans="1:10" s="758" customFormat="1">
      <c r="A373" s="920"/>
      <c r="B373" s="765"/>
      <c r="C373" s="765"/>
      <c r="D373" s="765"/>
      <c r="E373" s="765"/>
      <c r="F373"/>
      <c r="G373"/>
      <c r="H373"/>
      <c r="I373" s="761"/>
      <c r="J373" s="762"/>
    </row>
    <row r="374" spans="1:10" s="758" customFormat="1">
      <c r="A374" s="920"/>
      <c r="B374" s="765"/>
      <c r="C374" s="765"/>
      <c r="D374" s="765"/>
      <c r="E374" s="765"/>
      <c r="F374"/>
      <c r="G374"/>
      <c r="H374"/>
      <c r="I374" s="761"/>
      <c r="J374" s="762"/>
    </row>
    <row r="375" spans="1:10" s="758" customFormat="1">
      <c r="A375" s="920"/>
      <c r="B375" s="765"/>
      <c r="C375" s="765"/>
      <c r="D375" s="765"/>
      <c r="E375" s="765"/>
      <c r="F375"/>
      <c r="G375"/>
      <c r="H375"/>
      <c r="I375" s="761"/>
      <c r="J375" s="762"/>
    </row>
    <row r="376" spans="1:10" s="758" customFormat="1">
      <c r="A376" s="920"/>
      <c r="B376" s="765"/>
      <c r="C376" s="765"/>
      <c r="D376" s="765"/>
      <c r="E376" s="765"/>
      <c r="F376"/>
      <c r="G376"/>
      <c r="H376"/>
      <c r="I376" s="761"/>
      <c r="J376" s="762"/>
    </row>
    <row r="377" spans="1:10" s="758" customFormat="1">
      <c r="A377" s="920"/>
      <c r="B377" s="765"/>
      <c r="C377" s="765"/>
      <c r="D377" s="765"/>
      <c r="E377" s="765"/>
      <c r="F377"/>
      <c r="G377"/>
      <c r="H377"/>
      <c r="I377" s="761"/>
      <c r="J377" s="762"/>
    </row>
    <row r="378" spans="1:10" s="758" customFormat="1">
      <c r="A378" s="920"/>
      <c r="B378" s="765"/>
      <c r="C378" s="765"/>
      <c r="D378" s="765"/>
      <c r="E378" s="765"/>
      <c r="F378"/>
      <c r="G378"/>
      <c r="H378"/>
      <c r="I378" s="761"/>
      <c r="J378" s="762"/>
    </row>
    <row r="379" spans="1:10" s="758" customFormat="1">
      <c r="A379" s="920"/>
      <c r="B379" s="765"/>
      <c r="C379" s="765"/>
      <c r="D379" s="765"/>
      <c r="E379" s="765"/>
      <c r="F379"/>
      <c r="G379"/>
      <c r="H379"/>
      <c r="I379" s="761"/>
      <c r="J379" s="762"/>
    </row>
    <row r="380" spans="1:10" s="758" customFormat="1">
      <c r="A380" s="920"/>
      <c r="B380" s="765"/>
      <c r="C380" s="765"/>
      <c r="D380" s="765"/>
      <c r="E380" s="765"/>
      <c r="F380"/>
      <c r="G380"/>
      <c r="H380"/>
      <c r="I380" s="761"/>
      <c r="J380" s="762"/>
    </row>
    <row r="381" spans="1:10" s="758" customFormat="1">
      <c r="A381" s="920"/>
      <c r="B381" s="765"/>
      <c r="C381" s="765"/>
      <c r="D381" s="765"/>
      <c r="E381" s="765"/>
      <c r="F381"/>
      <c r="G381"/>
      <c r="H381"/>
      <c r="I381" s="761"/>
      <c r="J381" s="762"/>
    </row>
    <row r="382" spans="1:10" s="758" customFormat="1">
      <c r="A382" s="920"/>
      <c r="B382" s="765"/>
      <c r="C382" s="765"/>
      <c r="D382" s="765"/>
      <c r="E382" s="765"/>
      <c r="F382"/>
      <c r="G382"/>
      <c r="H382"/>
      <c r="I382" s="761"/>
      <c r="J382" s="762"/>
    </row>
    <row r="383" spans="1:10" s="758" customFormat="1">
      <c r="A383" s="920"/>
      <c r="B383" s="765"/>
      <c r="C383" s="765"/>
      <c r="D383" s="765"/>
      <c r="E383" s="765"/>
      <c r="F383"/>
      <c r="G383"/>
      <c r="H383"/>
      <c r="I383" s="761"/>
      <c r="J383" s="762"/>
    </row>
    <row r="384" spans="1:10" s="758" customFormat="1">
      <c r="A384" s="920"/>
      <c r="B384" s="765"/>
      <c r="C384" s="765"/>
      <c r="D384" s="765"/>
      <c r="E384" s="765"/>
      <c r="F384"/>
      <c r="G384"/>
      <c r="H384"/>
      <c r="I384" s="761"/>
      <c r="J384" s="762"/>
    </row>
    <row r="385" spans="1:10" s="758" customFormat="1">
      <c r="A385" s="920"/>
      <c r="B385" s="765"/>
      <c r="C385" s="765"/>
      <c r="D385" s="765"/>
      <c r="E385" s="765"/>
      <c r="F385"/>
      <c r="G385"/>
      <c r="H385"/>
      <c r="I385" s="761"/>
      <c r="J385" s="762"/>
    </row>
    <row r="386" spans="1:10" s="758" customFormat="1">
      <c r="A386" s="920"/>
      <c r="B386" s="765"/>
      <c r="C386" s="765"/>
      <c r="D386" s="765"/>
      <c r="E386" s="765"/>
      <c r="F386"/>
      <c r="G386"/>
      <c r="H386"/>
      <c r="I386" s="761"/>
      <c r="J386" s="762"/>
    </row>
    <row r="387" spans="1:10" s="758" customFormat="1">
      <c r="A387" s="920"/>
      <c r="B387" s="765"/>
      <c r="C387" s="765"/>
      <c r="D387" s="765"/>
      <c r="E387" s="765"/>
      <c r="F387"/>
      <c r="G387"/>
      <c r="H387"/>
      <c r="I387" s="761"/>
      <c r="J387" s="762"/>
    </row>
    <row r="388" spans="1:10" s="758" customFormat="1">
      <c r="A388" s="920"/>
      <c r="B388" s="765"/>
      <c r="C388" s="765"/>
      <c r="D388" s="765"/>
      <c r="E388" s="765"/>
      <c r="F388"/>
      <c r="G388"/>
      <c r="H388"/>
      <c r="I388" s="761"/>
      <c r="J388" s="762"/>
    </row>
    <row r="389" spans="1:10" s="758" customFormat="1">
      <c r="A389" s="920"/>
      <c r="B389" s="765"/>
      <c r="C389" s="765"/>
      <c r="D389" s="765"/>
      <c r="E389" s="765"/>
      <c r="F389"/>
      <c r="G389"/>
      <c r="H389"/>
      <c r="I389" s="761"/>
      <c r="J389" s="762"/>
    </row>
    <row r="390" spans="1:10" s="758" customFormat="1">
      <c r="A390" s="920"/>
      <c r="B390" s="765"/>
      <c r="C390" s="765"/>
      <c r="D390" s="765"/>
      <c r="E390" s="765"/>
      <c r="F390"/>
      <c r="G390"/>
      <c r="H390"/>
      <c r="I390" s="761"/>
      <c r="J390" s="762"/>
    </row>
    <row r="391" spans="1:10" s="758" customFormat="1">
      <c r="A391" s="920"/>
      <c r="B391" s="765"/>
      <c r="C391" s="765"/>
      <c r="D391" s="765"/>
      <c r="E391" s="765"/>
      <c r="F391"/>
      <c r="G391"/>
      <c r="H391"/>
      <c r="I391" s="761"/>
      <c r="J391" s="762"/>
    </row>
    <row r="392" spans="1:10" s="758" customFormat="1">
      <c r="A392" s="920"/>
      <c r="B392" s="765"/>
      <c r="C392" s="765"/>
      <c r="D392" s="765"/>
      <c r="E392" s="765"/>
      <c r="F392"/>
      <c r="G392"/>
      <c r="H392"/>
      <c r="I392" s="761"/>
      <c r="J392" s="762"/>
    </row>
    <row r="393" spans="1:10" s="758" customFormat="1">
      <c r="A393" s="920"/>
      <c r="B393" s="765"/>
      <c r="C393" s="765"/>
      <c r="D393" s="765"/>
      <c r="E393" s="765"/>
      <c r="F393"/>
      <c r="G393"/>
      <c r="H393"/>
      <c r="I393" s="761"/>
      <c r="J393" s="762"/>
    </row>
    <row r="394" spans="1:10" s="758" customFormat="1">
      <c r="A394" s="920"/>
      <c r="B394" s="765"/>
      <c r="C394" s="765"/>
      <c r="D394" s="765"/>
      <c r="E394" s="765"/>
      <c r="F394"/>
      <c r="G394"/>
      <c r="H394"/>
      <c r="I394" s="761"/>
      <c r="J394" s="762"/>
    </row>
    <row r="395" spans="1:10" s="758" customFormat="1">
      <c r="A395" s="920"/>
      <c r="B395" s="765"/>
      <c r="C395" s="765"/>
      <c r="D395" s="765"/>
      <c r="E395" s="765"/>
      <c r="F395"/>
      <c r="G395"/>
      <c r="H395"/>
      <c r="I395" s="761"/>
      <c r="J395" s="762"/>
    </row>
    <row r="396" spans="1:10" s="758" customFormat="1">
      <c r="A396" s="920"/>
      <c r="B396" s="765"/>
      <c r="C396" s="765"/>
      <c r="D396" s="765"/>
      <c r="E396" s="765"/>
      <c r="F396"/>
      <c r="G396"/>
      <c r="H396"/>
      <c r="I396" s="761"/>
      <c r="J396" s="762"/>
    </row>
    <row r="397" spans="1:10" s="758" customFormat="1">
      <c r="A397" s="920"/>
      <c r="B397" s="765"/>
      <c r="C397" s="765"/>
      <c r="D397" s="765"/>
      <c r="E397" s="765"/>
      <c r="F397"/>
      <c r="G397"/>
      <c r="H397"/>
      <c r="I397" s="761"/>
      <c r="J397" s="762"/>
    </row>
    <row r="398" spans="1:10" s="758" customFormat="1">
      <c r="A398" s="920"/>
      <c r="B398" s="765"/>
      <c r="C398" s="765"/>
      <c r="D398" s="765"/>
      <c r="E398" s="765"/>
      <c r="F398"/>
      <c r="G398"/>
      <c r="H398"/>
      <c r="I398" s="761"/>
      <c r="J398" s="762"/>
    </row>
    <row r="399" spans="1:10" s="758" customFormat="1">
      <c r="A399" s="920"/>
      <c r="B399" s="765"/>
      <c r="C399" s="765"/>
      <c r="D399" s="765"/>
      <c r="E399" s="765"/>
      <c r="F399"/>
      <c r="G399"/>
      <c r="H399"/>
      <c r="I399" s="761"/>
      <c r="J399" s="762"/>
    </row>
    <row r="400" spans="1:10" s="758" customFormat="1">
      <c r="A400" s="920"/>
      <c r="B400" s="765"/>
      <c r="C400" s="765"/>
      <c r="D400" s="765"/>
      <c r="E400" s="765"/>
      <c r="F400"/>
      <c r="G400"/>
      <c r="H400"/>
      <c r="I400" s="761"/>
      <c r="J400" s="762"/>
    </row>
    <row r="401" spans="1:10" s="758" customFormat="1">
      <c r="A401" s="920"/>
      <c r="B401" s="765"/>
      <c r="C401" s="765"/>
      <c r="D401" s="765"/>
      <c r="E401" s="765"/>
      <c r="F401"/>
      <c r="G401"/>
      <c r="H401"/>
      <c r="I401" s="761"/>
      <c r="J401" s="762"/>
    </row>
    <row r="402" spans="1:10" s="758" customFormat="1">
      <c r="A402" s="920"/>
      <c r="B402" s="765"/>
      <c r="C402" s="765"/>
      <c r="D402" s="765"/>
      <c r="E402" s="765"/>
      <c r="F402"/>
      <c r="G402"/>
      <c r="H402"/>
      <c r="I402" s="761"/>
      <c r="J402" s="762"/>
    </row>
    <row r="403" spans="1:10" s="758" customFormat="1">
      <c r="A403" s="921"/>
      <c r="B403" s="766"/>
      <c r="C403" s="766"/>
      <c r="D403" s="766"/>
      <c r="E403" s="766"/>
      <c r="F403"/>
      <c r="G403"/>
      <c r="H403"/>
      <c r="I403" s="761"/>
      <c r="J403" s="762"/>
    </row>
  </sheetData>
  <mergeCells count="17">
    <mergeCell ref="E66:E68"/>
    <mergeCell ref="E69:E72"/>
    <mergeCell ref="E73:E74"/>
    <mergeCell ref="E80:E93"/>
    <mergeCell ref="E94:E109"/>
    <mergeCell ref="E110:E118"/>
    <mergeCell ref="E119:E126"/>
    <mergeCell ref="E127:E136"/>
    <mergeCell ref="E137:E138"/>
    <mergeCell ref="A42:E42"/>
    <mergeCell ref="A79:E79"/>
    <mergeCell ref="A3:E3"/>
    <mergeCell ref="A1:E1"/>
    <mergeCell ref="E45:E46"/>
    <mergeCell ref="E53:E56"/>
    <mergeCell ref="E57:E58"/>
    <mergeCell ref="E62:E65"/>
  </mergeCells>
  <printOptions horizontalCentered="1"/>
  <pageMargins left="0" right="0" top="0" bottom="0" header="0.31496062992125984" footer="0.31496062992125984"/>
  <pageSetup paperSize="8"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2017</vt:lpstr>
      <vt:lpstr>2018</vt:lpstr>
      <vt:lpstr>2020</vt:lpstr>
      <vt:lpstr>2021</vt:lpstr>
      <vt:lpstr>2022</vt:lpstr>
      <vt:lpstr>'2017'!Заголовки_для_печати</vt:lpstr>
      <vt:lpstr>'2022'!Заголовки_для_печати</vt:lpstr>
      <vt:lpstr>'2022'!Область_печати</vt:lpstr>
      <vt:lpstr>Ремонт_автоподъезда_к_с._Демкино_с._Апалиха_от_автомобильной_дороги__Сызрань_Саратов_Волгоград__на_участке_км_0_000_км_10_600_в_Саратовской_области._II_этап__км_6_620_–_км_9_480_и_км_14_480_–_км_16_620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2022-04-11T11:59:37Z</dcterms:modified>
</cp:coreProperties>
</file>